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18"/>
  <workbookPr codeName="ThisWorkbook"/>
  <mc:AlternateContent xmlns:mc="http://schemas.openxmlformats.org/markup-compatibility/2006">
    <mc:Choice Requires="x15">
      <x15ac:absPath xmlns:x15ac="http://schemas.microsoft.com/office/spreadsheetml/2010/11/ac" url="C:\Users\pulidosjf\Documents\0. TRABAJADOS\"/>
    </mc:Choice>
  </mc:AlternateContent>
  <xr:revisionPtr revIDLastSave="0" documentId="8_{830DFE2A-FB59-4F9A-89CB-8F19C29B8E2B}" xr6:coauthVersionLast="47" xr6:coauthVersionMax="47" xr10:uidLastSave="{00000000-0000-0000-0000-000000000000}"/>
  <bookViews>
    <workbookView xWindow="-110" yWindow="-110" windowWidth="19420" windowHeight="10420" tabRatio="778" firstSheet="1" activeTab="1" xr2:uid="{00000000-000D-0000-FFFF-FFFF00000000}"/>
  </bookViews>
  <sheets>
    <sheet name="Listado Planes" sheetId="24" state="hidden" r:id="rId1"/>
    <sheet name="INICIO" sheetId="46" r:id="rId2"/>
    <sheet name="01. Plan Acción Anual" sheetId="50" r:id="rId3"/>
    <sheet name="02. PINAR" sheetId="43" r:id="rId4"/>
    <sheet name="03. PAA" sheetId="53" r:id="rId5"/>
    <sheet name="06. PETH" sheetId="18" r:id="rId6"/>
    <sheet name="07. PIC" sheetId="48" r:id="rId7"/>
    <sheet name="08. PII" sheetId="44" r:id="rId8"/>
    <sheet name="09. PSST" sheetId="49" r:id="rId9"/>
    <sheet name="10. PAAC" sheetId="3" r:id="rId10"/>
    <sheet name="11. PETI" sheetId="35" r:id="rId11"/>
    <sheet name="12. Trat. riesgos" sheetId="36" r:id="rId12"/>
    <sheet name="13. PSPI" sheetId="33" r:id="rId13"/>
  </sheets>
  <externalReferences>
    <externalReference r:id="rId14"/>
    <externalReference r:id="rId15"/>
    <externalReference r:id="rId16"/>
    <externalReference r:id="rId17"/>
    <externalReference r:id="rId18"/>
    <externalReference r:id="rId19"/>
  </externalReferences>
  <definedNames>
    <definedName name="_xlnm._FilterDatabase" localSheetId="2" hidden="1">'01. Plan Acción Anual'!$B$7:$Q$90</definedName>
    <definedName name="_xlnm._FilterDatabase" localSheetId="3" hidden="1">'02. PINAR'!$B$9:$N$13</definedName>
    <definedName name="_xlnm._FilterDatabase" localSheetId="4" hidden="1">'03. PAA'!$A$7:$Q$329</definedName>
    <definedName name="_xlnm._FilterDatabase" localSheetId="6" hidden="1">'07. PIC'!$A$11:$L$37</definedName>
    <definedName name="_xlnm._FilterDatabase" localSheetId="8" hidden="1">'09. PSST'!$A$12:$AJ$90</definedName>
    <definedName name="_xlnm._FilterDatabase" localSheetId="11" hidden="1">'12. Trat. riesgos'!$A$19:$G$20</definedName>
    <definedName name="Acciones_Categoría_3" localSheetId="2">'[1]Ponderaciones y parámetros'!$K$6:$N$6</definedName>
    <definedName name="Acciones_Categoría_3">'[1]Ponderaciones y parámetros'!$K$6:$N$6</definedName>
    <definedName name="Admin" localSheetId="2">[2]TABLA!$Q$2:$Q$3</definedName>
    <definedName name="Admin">[2]TABLA!$Q$2:$Q$3</definedName>
    <definedName name="Agricultura" localSheetId="2">[2]TABLA!#REF!</definedName>
    <definedName name="Agricultura">[2]TABLA!#REF!</definedName>
    <definedName name="Agricultura_y_Desarrollo_Rural" localSheetId="2">[2]TABLA!#REF!</definedName>
    <definedName name="Agricultura_y_Desarrollo_Rural">[2]TABLA!#REF!</definedName>
    <definedName name="Ambiental" localSheetId="2">'[2]Tablas instituciones'!$D$2:$D$9</definedName>
    <definedName name="Ambiental">'[2]Tablas instituciones'!$D$2:$D$9</definedName>
    <definedName name="ambiente" localSheetId="2">[2]TABLA!#REF!</definedName>
    <definedName name="ambiente">[2]TABLA!#REF!</definedName>
    <definedName name="Ambiente_y_Desarrollo_Sostenible" localSheetId="2">[2]TABLA!#REF!</definedName>
    <definedName name="Ambiente_y_Desarrollo_Sostenible">[2]TABLA!#REF!</definedName>
    <definedName name="_xlnm.Print_Area" localSheetId="8">'09. PSST'!$A$1:$AJ$90</definedName>
    <definedName name="_xlnm.Print_Area" localSheetId="1">INICIO!$A$1:$EI$84</definedName>
    <definedName name="Ciencia__Tecnología_e_innovación" localSheetId="2">[2]TABLA!#REF!</definedName>
    <definedName name="Ciencia__Tecnología_e_innovación">[2]TABLA!#REF!</definedName>
    <definedName name="clases1">[3]TABLA!$G$2:$G$5</definedName>
    <definedName name="Comercio__Industria_y_Turismo" localSheetId="2">[2]TABLA!#REF!</definedName>
    <definedName name="Comercio__Industria_y_Turismo">[2]TABLA!#REF!</definedName>
    <definedName name="nindicador" localSheetId="2">[4]FICHA_DEL_INDICADOR!$AN$60:$AQ$60</definedName>
    <definedName name="nindicador">[4]FICHA_DEL_INDICADOR!$AN$60:$AQ$60</definedName>
    <definedName name="nivel" localSheetId="2">[2]TABLA!$C$2:$C$3</definedName>
    <definedName name="nivel">[2]TABLA!$C$2:$C$3</definedName>
    <definedName name="Nombre" localSheetId="2">#REF!</definedName>
    <definedName name="Nombre">#REF!</definedName>
    <definedName name="PF">#REF!</definedName>
    <definedName name="Simulador" localSheetId="2">[1]Listas!$B$2:$B$4</definedName>
    <definedName name="Simulador">[1]Listas!$B$2:$B$4</definedName>
    <definedName name="Tipo_acumulación">[5]Hoja2!$D$8:$D$10</definedName>
    <definedName name="Tipo_indicador">[5]Hoja2!$A$8:$A$10</definedName>
    <definedName name="Tipos" localSheetId="2">[2]TABLA!$G$2:$G$4</definedName>
    <definedName name="Tipos">[2]TABLA!$G$2:$G$4</definedName>
    <definedName name="_xlnm.Print_Titles" localSheetId="8">'09. PSST'!$11:$13</definedName>
    <definedName name="vice">'[6]referencia 2018'!$A$1:$A$8</definedName>
    <definedName name="vpauto">#REF!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50" l="1"/>
  <c r="C20" i="36" l="1"/>
  <c r="AC83" i="49" l="1"/>
  <c r="AA83" i="49"/>
  <c r="Y83" i="49"/>
  <c r="W83" i="49"/>
  <c r="U83" i="49"/>
  <c r="S83" i="49"/>
  <c r="Q83" i="49"/>
  <c r="O83" i="49"/>
  <c r="M83" i="49"/>
  <c r="K83" i="49"/>
  <c r="I83" i="49"/>
  <c r="G83" i="49"/>
  <c r="AE83" i="49" s="1"/>
  <c r="AE82" i="49"/>
  <c r="AC81" i="49"/>
  <c r="AA81" i="49"/>
  <c r="Y81" i="49"/>
  <c r="Y84" i="49" s="1"/>
  <c r="W81" i="49"/>
  <c r="U81" i="49"/>
  <c r="S81" i="49"/>
  <c r="Q81" i="49"/>
  <c r="O81" i="49"/>
  <c r="M81" i="49"/>
  <c r="M84" i="49" s="1"/>
  <c r="K81" i="49"/>
  <c r="I81" i="49"/>
  <c r="G81" i="49"/>
  <c r="G84" i="49" s="1"/>
  <c r="AC80" i="49"/>
  <c r="AA80" i="49"/>
  <c r="Y80" i="49"/>
  <c r="W80" i="49"/>
  <c r="U80" i="49"/>
  <c r="S80" i="49"/>
  <c r="S84" i="49" s="1"/>
  <c r="Q80" i="49"/>
  <c r="O80" i="49"/>
  <c r="M80" i="49"/>
  <c r="K80" i="49"/>
  <c r="I80" i="49"/>
  <c r="G80" i="49"/>
  <c r="AE80" i="49" s="1"/>
  <c r="AH78" i="49"/>
  <c r="AG78" i="49"/>
  <c r="AF78" i="49"/>
  <c r="AE78" i="49"/>
  <c r="AH77" i="49"/>
  <c r="AG77" i="49"/>
  <c r="AF77" i="49"/>
  <c r="AE77" i="49"/>
  <c r="AG76" i="49"/>
  <c r="AF76" i="49"/>
  <c r="AH76" i="49" s="1"/>
  <c r="AE76" i="49"/>
  <c r="AH75" i="49"/>
  <c r="AG75" i="49"/>
  <c r="AF75" i="49"/>
  <c r="AE75" i="49"/>
  <c r="AH74" i="49"/>
  <c r="AG74" i="49"/>
  <c r="AF74" i="49"/>
  <c r="AE74" i="49"/>
  <c r="AG73" i="49"/>
  <c r="AF73" i="49"/>
  <c r="AH73" i="49" s="1"/>
  <c r="AE73" i="49"/>
  <c r="AH72" i="49"/>
  <c r="AG72" i="49"/>
  <c r="AF72" i="49"/>
  <c r="AE72" i="49"/>
  <c r="AH71" i="49"/>
  <c r="AG71" i="49"/>
  <c r="AF71" i="49"/>
  <c r="AE71" i="49"/>
  <c r="AG70" i="49"/>
  <c r="AF70" i="49"/>
  <c r="AH70" i="49" s="1"/>
  <c r="AE70" i="49"/>
  <c r="AH69" i="49"/>
  <c r="AG69" i="49"/>
  <c r="AF69" i="49"/>
  <c r="AE69" i="49"/>
  <c r="AH68" i="49"/>
  <c r="AG68" i="49"/>
  <c r="AF68" i="49"/>
  <c r="AE68" i="49"/>
  <c r="AG67" i="49"/>
  <c r="AF67" i="49"/>
  <c r="AH67" i="49" s="1"/>
  <c r="AE67" i="49"/>
  <c r="AH66" i="49"/>
  <c r="AG66" i="49"/>
  <c r="AF66" i="49"/>
  <c r="AE66" i="49"/>
  <c r="AH65" i="49"/>
  <c r="AG65" i="49"/>
  <c r="AF65" i="49"/>
  <c r="AE65" i="49"/>
  <c r="AG64" i="49"/>
  <c r="AF64" i="49"/>
  <c r="AH64" i="49" s="1"/>
  <c r="AE64" i="49"/>
  <c r="AH63" i="49"/>
  <c r="AG63" i="49"/>
  <c r="AF63" i="49"/>
  <c r="AE63" i="49"/>
  <c r="AH62" i="49"/>
  <c r="AG62" i="49"/>
  <c r="AF62" i="49"/>
  <c r="AE62" i="49"/>
  <c r="AG61" i="49"/>
  <c r="AF61" i="49"/>
  <c r="AH61" i="49" s="1"/>
  <c r="AE61" i="49"/>
  <c r="AH60" i="49"/>
  <c r="AG60" i="49"/>
  <c r="AF60" i="49"/>
  <c r="AE60" i="49"/>
  <c r="AH59" i="49"/>
  <c r="AG59" i="49"/>
  <c r="AF59" i="49"/>
  <c r="AE59" i="49"/>
  <c r="AG58" i="49"/>
  <c r="AF58" i="49"/>
  <c r="AH58" i="49" s="1"/>
  <c r="AE58" i="49"/>
  <c r="AH57" i="49"/>
  <c r="AG57" i="49"/>
  <c r="AF57" i="49"/>
  <c r="AE57" i="49"/>
  <c r="AH56" i="49"/>
  <c r="AG56" i="49"/>
  <c r="AF56" i="49"/>
  <c r="AE56" i="49"/>
  <c r="AG55" i="49"/>
  <c r="AF55" i="49"/>
  <c r="AH55" i="49" s="1"/>
  <c r="AE55" i="49"/>
  <c r="AH54" i="49"/>
  <c r="AG54" i="49"/>
  <c r="AF54" i="49"/>
  <c r="AE54" i="49"/>
  <c r="AH53" i="49"/>
  <c r="AG53" i="49"/>
  <c r="AF53" i="49"/>
  <c r="AE53" i="49"/>
  <c r="AG52" i="49"/>
  <c r="AF52" i="49"/>
  <c r="AH52" i="49" s="1"/>
  <c r="AE52" i="49"/>
  <c r="AH51" i="49"/>
  <c r="AG51" i="49"/>
  <c r="AF51" i="49"/>
  <c r="AE51" i="49"/>
  <c r="AH50" i="49"/>
  <c r="AG50" i="49"/>
  <c r="AF50" i="49"/>
  <c r="AE50" i="49"/>
  <c r="AG49" i="49"/>
  <c r="AF49" i="49"/>
  <c r="AH49" i="49" s="1"/>
  <c r="AE49" i="49"/>
  <c r="AH48" i="49"/>
  <c r="AG48" i="49"/>
  <c r="AF48" i="49"/>
  <c r="AE48" i="49"/>
  <c r="AH47" i="49"/>
  <c r="AG47" i="49"/>
  <c r="AF47" i="49"/>
  <c r="AE47" i="49"/>
  <c r="AG46" i="49"/>
  <c r="AF46" i="49"/>
  <c r="AH46" i="49" s="1"/>
  <c r="AE46" i="49"/>
  <c r="AH45" i="49"/>
  <c r="AG45" i="49"/>
  <c r="AF45" i="49"/>
  <c r="AE45" i="49"/>
  <c r="AH44" i="49"/>
  <c r="AG44" i="49"/>
  <c r="AF44" i="49"/>
  <c r="AE44" i="49"/>
  <c r="AG43" i="49"/>
  <c r="AF43" i="49"/>
  <c r="AH43" i="49" s="1"/>
  <c r="AE43" i="49"/>
  <c r="AH42" i="49"/>
  <c r="AG42" i="49"/>
  <c r="AF42" i="49"/>
  <c r="AE42" i="49"/>
  <c r="AH41" i="49"/>
  <c r="AG41" i="49"/>
  <c r="AF41" i="49"/>
  <c r="AE41" i="49"/>
  <c r="AG40" i="49"/>
  <c r="AF40" i="49"/>
  <c r="AH40" i="49" s="1"/>
  <c r="AE40" i="49"/>
  <c r="AH39" i="49"/>
  <c r="AG39" i="49"/>
  <c r="AF39" i="49"/>
  <c r="AE39" i="49"/>
  <c r="AH38" i="49"/>
  <c r="AG38" i="49"/>
  <c r="AF38" i="49"/>
  <c r="AE38" i="49"/>
  <c r="AG37" i="49"/>
  <c r="AF37" i="49"/>
  <c r="AH37" i="49" s="1"/>
  <c r="AE37" i="49"/>
  <c r="AH36" i="49"/>
  <c r="AG36" i="49"/>
  <c r="AF36" i="49"/>
  <c r="AE36" i="49"/>
  <c r="AH35" i="49"/>
  <c r="AG35" i="49"/>
  <c r="AF35" i="49"/>
  <c r="AE35" i="49"/>
  <c r="AG34" i="49"/>
  <c r="AF34" i="49"/>
  <c r="AH34" i="49" s="1"/>
  <c r="AE34" i="49"/>
  <c r="AH33" i="49"/>
  <c r="AG33" i="49"/>
  <c r="AF33" i="49"/>
  <c r="AE33" i="49"/>
  <c r="AH32" i="49"/>
  <c r="AG32" i="49"/>
  <c r="AF32" i="49"/>
  <c r="AE32" i="49"/>
  <c r="AG31" i="49"/>
  <c r="AF31" i="49"/>
  <c r="AH31" i="49" s="1"/>
  <c r="AE31" i="49"/>
  <c r="AH30" i="49"/>
  <c r="AG30" i="49"/>
  <c r="AF30" i="49"/>
  <c r="AE30" i="49"/>
  <c r="AH29" i="49"/>
  <c r="AG29" i="49"/>
  <c r="AF29" i="49"/>
  <c r="AE29" i="49"/>
  <c r="AG28" i="49"/>
  <c r="AF28" i="49"/>
  <c r="AH28" i="49" s="1"/>
  <c r="AE28" i="49"/>
  <c r="AH27" i="49"/>
  <c r="AG27" i="49"/>
  <c r="AF27" i="49"/>
  <c r="AE27" i="49"/>
  <c r="AH26" i="49"/>
  <c r="AG26" i="49"/>
  <c r="AF26" i="49"/>
  <c r="AE26" i="49"/>
  <c r="AG25" i="49"/>
  <c r="AF25" i="49"/>
  <c r="AH25" i="49" s="1"/>
  <c r="AE25" i="49"/>
  <c r="AH24" i="49"/>
  <c r="AG24" i="49"/>
  <c r="AF24" i="49"/>
  <c r="AE24" i="49"/>
  <c r="AH23" i="49"/>
  <c r="AG23" i="49"/>
  <c r="AF23" i="49"/>
  <c r="AE23" i="49"/>
  <c r="AG22" i="49"/>
  <c r="AF22" i="49"/>
  <c r="AH22" i="49" s="1"/>
  <c r="AE22" i="49"/>
  <c r="AH21" i="49"/>
  <c r="AG21" i="49"/>
  <c r="AF21" i="49"/>
  <c r="AE21" i="49"/>
  <c r="AH20" i="49"/>
  <c r="AG20" i="49"/>
  <c r="AF20" i="49"/>
  <c r="AE20" i="49"/>
  <c r="AG19" i="49"/>
  <c r="AF19" i="49"/>
  <c r="AH19" i="49" s="1"/>
  <c r="AE19" i="49"/>
  <c r="AH18" i="49"/>
  <c r="AG18" i="49"/>
  <c r="AF18" i="49"/>
  <c r="AE18" i="49"/>
  <c r="AH17" i="49"/>
  <c r="AG17" i="49"/>
  <c r="AF17" i="49"/>
  <c r="AE17" i="49"/>
  <c r="AG16" i="49"/>
  <c r="AF16" i="49"/>
  <c r="AH16" i="49" s="1"/>
  <c r="AE16" i="49"/>
  <c r="AH15" i="49"/>
  <c r="AG15" i="49"/>
  <c r="AF15" i="49"/>
  <c r="AE15" i="49"/>
  <c r="AH14" i="49"/>
  <c r="AG14" i="49"/>
  <c r="AF14" i="49"/>
  <c r="AE14" i="49"/>
  <c r="AE81" i="49" l="1"/>
  <c r="AH80" i="49" s="1"/>
</calcChain>
</file>

<file path=xl/sharedStrings.xml><?xml version="1.0" encoding="utf-8"?>
<sst xmlns="http://schemas.openxmlformats.org/spreadsheetml/2006/main" count="3951" uniqueCount="1291">
  <si>
    <t>N°</t>
  </si>
  <si>
    <t>Planes a Integrar según Decreto 612 de 2018</t>
  </si>
  <si>
    <t xml:space="preserve">Responsable </t>
  </si>
  <si>
    <t>Observación</t>
  </si>
  <si>
    <t>Plan Anual Institucional</t>
  </si>
  <si>
    <t>Gerencia de Planeación</t>
  </si>
  <si>
    <t>Se presenta la Versión 4 del Plan Anual que incluye actividades del Plan Sectorial y PAAC.</t>
  </si>
  <si>
    <t>Plan Institucional de Archivos de la Entidad -PINAR</t>
  </si>
  <si>
    <t>Subgerencia de Recursos Físicos</t>
  </si>
  <si>
    <t>De acuerdo con respuesta de la Subgerencia de Recursos Físicos: “Que el artículo 2.8.2.5.8. del Decreto 1080 de 2015, Único Reglamentario del Sector Cultura, mediante el cual se reglamentan las Leyes 594 de 2000 y1437 de 2011, incluye dentro de los instrumentos archivísticos para la gestión documental el Plan Institucional de Archivos - PINAR; en el artículo2.8.2.5.10. señala que todas las entidades del Estado deben formular un Programa de Gestión Documental (PGD), a corto, mediano y largo plazo, como parte del Plan Estratégico Institucional y del Plan de Acción Anual, el cual debe ser publicado dentro de los siguientes treinta (30) días posteriores a su aprobación por parte del Comité de Desarrollo Administrativo, hoy Comité Institucional de Gestión y Desempeño.”
Por lo tanto, a la fecha tenemos aprobado y publicado el PGD- Programa de Gestión Documental y una vez esté oficialmente aprobado el PINAR por el comité se puede actualizar la matriz.</t>
  </si>
  <si>
    <t>Plan Anual de Adquisiciones</t>
  </si>
  <si>
    <t>Plan Anual de Vacantes</t>
  </si>
  <si>
    <t>Gerencia de Talento Humano</t>
  </si>
  <si>
    <t xml:space="preserve">Según correo de Gerencia de Talento Humano: Plan Anual de Vacantes; Plan de Previsión de Recursos Humanos; y Plan Estratégico de Recursos Humanos: La Ley 909 de 2004 en el numeral 2, literales a) y b) del artículo 15 y en el numeral 1 del artículo 17 señala que las entidades a las cuales se les aplica la referida ley, deberán formular y adoptar anualmente los planes estratégicos de talento humano, anual de vacantes y de previsión de recursos humanos. 
Sobre el particular, es del caso señalar que la Ley 909 de 2004 tiene por objeto la regulación del sistema de empleo público y carrera administrativa, normatividad que no resulta aplicable a la compañía por su naturaleza jurídica. </t>
  </si>
  <si>
    <t>Plan de Previsión de Recursos Humanos</t>
  </si>
  <si>
    <t>Plan Estratégico de Talento Humano</t>
  </si>
  <si>
    <t>Plan Institucional de Capacitación</t>
  </si>
  <si>
    <t>Se evidencia Plan de Formación 2018.</t>
  </si>
  <si>
    <t>Plan de Incentivos Institucionales</t>
  </si>
  <si>
    <t>Anny justifica verbalmente que no se cuenta con ese plan de incentivos.</t>
  </si>
  <si>
    <t>Plan de Trabajo Anual en Seguridad y Salud en el Trabajo</t>
  </si>
  <si>
    <t xml:space="preserve">Según Correo de Daniela Sánchez: Plan de Trabajo Anual en Seguridad y Salud en el Trabajo : Conforme a lo señalado en el Decreto 1072 de 2015 en el artículo 2.2.4.6.8. numeral 7, los empleadores deben desarrollar un plan de trabajo anual para alcanzar cada uno de los objetivos propuestos en el Sistema de Gestión de la Seguridad y Salud en el Trabajo (SGSST). En cumplimiento de lo anterior, la Previsora cuenta con el referido plan, el cual se envía en archivo adjunto. </t>
  </si>
  <si>
    <t>Plan Anticorrupción y de Atención al Ciudadano</t>
  </si>
  <si>
    <t>Gerencia de Planeación (* Integrar)</t>
  </si>
  <si>
    <t>Se evidencia correo Yuly Alejandra con 4 componentes del PAAC</t>
  </si>
  <si>
    <t>Plan Estratégico de Tecnologías de la Información y las Comunicaciones PETI</t>
  </si>
  <si>
    <t>Gerencia de Tecnología de la Información</t>
  </si>
  <si>
    <t xml:space="preserve">De acuerdo con el correo del DAFP del 15 de junio de 2018, el formato no incluye los planes asociados al Ministerio de Tecnologías de la Información y las Comunicaciones (MinTIC). Como es de su conocimiento en la última reunión sectorial que se realizó con sus Jefes de Tecnología, MinTIC indicó que estaban trabajando junto con el DAFP para determinar los criterios de publicación que se deberán seguir en esos casos. Sin embargo, es importante que tengan en cuenta que MinTIC precisó que los tres Planes deben ser formulados bajo las metodologías que para el efecto apliquen, lo anterior teniendo en cuenta que las directrices que se impartan junto con DAFP estarán orientadas a la publicación y no a la formulación. </t>
  </si>
  <si>
    <t>Plan de Tratamiento de Riesgos de Seguridad y Privacidad de la Información</t>
  </si>
  <si>
    <t>Gerencia de Riesgos</t>
  </si>
  <si>
    <t>Plan de Seguridad y Privacidad de la Información</t>
  </si>
  <si>
    <t>CONTROL DE CAMBIOS</t>
  </si>
  <si>
    <t>VERSIÓN</t>
  </si>
  <si>
    <t>FECHA</t>
  </si>
  <si>
    <t>CAMBIOS REALIZADOS</t>
  </si>
  <si>
    <t>CREACIÓN DEL DOCUMENTO</t>
  </si>
  <si>
    <t>PLAN DE ACCIÓN ANUAL 2021</t>
  </si>
  <si>
    <t>SEGUIMIENTO 2020</t>
  </si>
  <si>
    <t>Responsable Seguimiento: Gerencia de Innovación y Procesos</t>
  </si>
  <si>
    <t>Enero</t>
  </si>
  <si>
    <t>Febrero</t>
  </si>
  <si>
    <t>Marzo</t>
  </si>
  <si>
    <t>Abril</t>
  </si>
  <si>
    <t>Mayo</t>
  </si>
  <si>
    <t>Junio</t>
  </si>
  <si>
    <t>Julio</t>
  </si>
  <si>
    <t>Agosto</t>
  </si>
  <si>
    <t>Septiembre</t>
  </si>
  <si>
    <t>Octubre</t>
  </si>
  <si>
    <t>Noviembre</t>
  </si>
  <si>
    <t>Diciembre</t>
  </si>
  <si>
    <t>Descripción y justificación del avance</t>
  </si>
  <si>
    <t>Total % Programado</t>
  </si>
  <si>
    <t>% Meta de Cumplimiento Global</t>
  </si>
  <si>
    <t>Total % Ejecución</t>
  </si>
  <si>
    <t>Peso % Plan Sectorial</t>
  </si>
  <si>
    <t>Total % Ejecución Ponderado Plan Sectorial</t>
  </si>
  <si>
    <t>Peso % Plan Institucional</t>
  </si>
  <si>
    <t>Total % Ejecución Ponderado Plan Institucional</t>
  </si>
  <si>
    <t xml:space="preserve">Peso % PAAC </t>
  </si>
  <si>
    <t xml:space="preserve">Total % Ejecución Ponderado PAAC </t>
  </si>
  <si>
    <t>Peso % PETI</t>
  </si>
  <si>
    <t>Total % Ejecución Porcentual PETI</t>
  </si>
  <si>
    <t>PROGRAMACIÓN DE ACTIVIDADES</t>
  </si>
  <si>
    <t>I TRIMESTRE</t>
  </si>
  <si>
    <t>II TRIMESTRE</t>
  </si>
  <si>
    <t>III TRIMESTRE</t>
  </si>
  <si>
    <t>IV TRIMESTRE</t>
  </si>
  <si>
    <t>Nº</t>
  </si>
  <si>
    <t>Objetivo Plan Estratégico Sectorial</t>
  </si>
  <si>
    <t>Objetivo Plan Estratégico Corporativo</t>
  </si>
  <si>
    <t>Dimensión MIPG</t>
  </si>
  <si>
    <t>Política MIPG</t>
  </si>
  <si>
    <t>Plan</t>
  </si>
  <si>
    <t>Actividad</t>
  </si>
  <si>
    <t>Descripción y Entregable</t>
  </si>
  <si>
    <t>Responsable</t>
  </si>
  <si>
    <t>Recursos</t>
  </si>
  <si>
    <t>Presupuesto (Fuente de Financiamiento)</t>
  </si>
  <si>
    <t>Fecha Inicial Programada</t>
  </si>
  <si>
    <t>Fecha Final Programada</t>
  </si>
  <si>
    <t>Tipo</t>
  </si>
  <si>
    <t>% dentro del plan</t>
  </si>
  <si>
    <t xml:space="preserve">Total % de avance de la actividad  durante la vigencia  </t>
  </si>
  <si>
    <t>G.R - FORTALECER LAS RELACIONES DE LAS ENTIDADES DEL SECTOR HACIENDA CON SUS GRUPOS DE VALOR</t>
  </si>
  <si>
    <t>P.C.M - MEJORAR LA PERCEPCIÓN DEL CLIENTE</t>
  </si>
  <si>
    <t>III. GESTIÓN CON VALORES PARA RESULTADOS</t>
  </si>
  <si>
    <t>5. TRANSPARENCIA, ACCESO A LA INFORMACIÓN PÚBLICA Y LUCHA CONTRA LA CORRUPCIÓN</t>
  </si>
  <si>
    <t>1. SECTORIAL</t>
  </si>
  <si>
    <t>Participar en las mesas sectoriales de la política de servicio al ciudadano</t>
  </si>
  <si>
    <t>Participar en las mesas sectoriales de la política de servicio al ciudadano.
Entregable. Registros de asistencia</t>
  </si>
  <si>
    <t>GERENCIA DE SERVICIO</t>
  </si>
  <si>
    <t>RECURSOS HUMANOS
RECURSOS TECNOLOGICOS</t>
  </si>
  <si>
    <t>Gastos de Operación - Recursos Propios</t>
  </si>
  <si>
    <t>PROGRAMADO</t>
  </si>
  <si>
    <t>EJECUTADO</t>
  </si>
  <si>
    <t>G.R - FORTALECER LA GESTIÓN TIC Y DE LA INFORMACIÓN DE LAS ENTIDADES DEL SECTOR HACIENDA</t>
  </si>
  <si>
    <t>P.P.I - HACER EFICIENTES LOS PROCESOS CRÍTICOS</t>
  </si>
  <si>
    <t>V. INFORMACIÓN Y COMUNICACIÓN</t>
  </si>
  <si>
    <t>10. GESTIÓN DOCUMENTAL</t>
  </si>
  <si>
    <t>Participar en las mesas sectoriales de la política de gestión documental</t>
  </si>
  <si>
    <t>Participar en las mesas sectoriales de la política de gestión documental, coordinadas por el MHCP.
Entregable. Registros de asistencia</t>
  </si>
  <si>
    <t>SUBGERENCIA DE RECURSOS FÍSICOS</t>
  </si>
  <si>
    <t>OBJETIVOS ESTRATEGICOS SECTORIALES</t>
  </si>
  <si>
    <t>OBJETIVOS ESTRATEGICOS INSTITUCIONALES</t>
  </si>
  <si>
    <t>DIMENSIÓN MIPG</t>
  </si>
  <si>
    <t>POLITICA MIPG</t>
  </si>
  <si>
    <t>PLAN</t>
  </si>
  <si>
    <t>RESPONSABLE</t>
  </si>
  <si>
    <t>G.M - CONTRIBUIR AL LOGRO DE LOS PACTOS DEL PLAN NACIONAL DE DESARROLLO EN LOS CUALES PARTICIPA EL SECTOR HACIENDA</t>
  </si>
  <si>
    <t>P.F - GARANTIZAR LA PERMANENTE CREACIÓN DE VALOR AGREGADO PARA EL ACCIONISTA</t>
  </si>
  <si>
    <t>I. TALENTO HUMANO</t>
  </si>
  <si>
    <t>1. PLANEACIÓN INSTITUCIONAL</t>
  </si>
  <si>
    <t>PRESIDENCIA</t>
  </si>
  <si>
    <t>Participar en la celebración del día de la transparencia</t>
  </si>
  <si>
    <t>De acuerdo con el cronograma establecido por el líder sectorial, se participará de la celebración del día de la transparencia</t>
  </si>
  <si>
    <t>GERENCIA DE INNOVACIÓN Y PROCESOS</t>
  </si>
  <si>
    <t>P.F - MEJORAR EL INDICE COMBINADO</t>
  </si>
  <si>
    <t>II. DIRECCIONAMIENTO ESTRATÉGICO Y PLANEACIÓN</t>
  </si>
  <si>
    <t>2. GESTIÓN PRESUPUESTAL Y EFICIENCIA DEL GASTO PÚBLICO</t>
  </si>
  <si>
    <t xml:space="preserve">2. INSTITUCIONAL </t>
  </si>
  <si>
    <t>OFICINA DE CONTROL INTERNO</t>
  </si>
  <si>
    <t>P.F - LOGRAR CRECIMIENTO REAL DE PRIMAS</t>
  </si>
  <si>
    <t>3. TALENTO HUMANO</t>
  </si>
  <si>
    <t>3. PAAC</t>
  </si>
  <si>
    <t>GERENCIA DE RIESGOS</t>
  </si>
  <si>
    <t>Participar en dos mesas de trabajo  lideradas por el MHCP relacionadas con la política de participación ciudadana y transparencia</t>
  </si>
  <si>
    <t>Participar en las mesas de trabajo lideradas por el MHCP, para identificar acciones que permitan fortalecer las políticas de participación ciudadana y transparencia.</t>
  </si>
  <si>
    <t>G.R - FORTALECER LA GESTIÓN ORGANIZACIONAL Y POR PROCESOS DE LAS ENTIDADES DEL SECTOR HACIENDA</t>
  </si>
  <si>
    <t>IV. EVALUACIÓN DE RESULTADOS</t>
  </si>
  <si>
    <t>4. INTEGRIDAD</t>
  </si>
  <si>
    <t>4. PETI</t>
  </si>
  <si>
    <t>SECRETARÍA GENERAL</t>
  </si>
  <si>
    <t>G.C.I - FORTALECER LAS CAPACIDADES DEL TALENTO HUMANO Y LA INNOVACIÓN EN LAS ENTIDADES DEL SECTOR HACIENDA</t>
  </si>
  <si>
    <t>P.C.M - GARANTIZAR LA PRODUCTIVIDAD DE CADA CANAL DE COMERCIALIZACIÓN</t>
  </si>
  <si>
    <t>OFICINA DE CONTROL INTERNO DISCIPLINARIO</t>
  </si>
  <si>
    <t>P.A.D - TRANSFORMACIÓN CULTURA</t>
  </si>
  <si>
    <t>Participar en las mesas sectoriales de la dimensión de Talento Humano.</t>
  </si>
  <si>
    <t>Participar en las reuniones programadas por el líder sectorial de la política de Talento Humano e Integridad del MHCP y entregar la información requerida para el fortalecimiento y documentación  de estas políticas.</t>
  </si>
  <si>
    <t>GERENCIA DE TALENTO HUMANO</t>
  </si>
  <si>
    <t>G.C.I - PROMOVER LA ADECUADA ADMINISTRACIÓN DE LOS RECURSOS FÍSICOS, FINANCIEROS Y LA DEFENSA TÉCNICA DE LAS ENTIDADES DEL SECTOR HACIENDA</t>
  </si>
  <si>
    <t>P.C.M - CRECER LOS INGRESOS DE CADA UNO DE LOS SEGMENTOS DE INTERÉS</t>
  </si>
  <si>
    <t xml:space="preserve">VI. GESTIÓN DEL CONOCIMIENTO Y LA INNOVACIÓN </t>
  </si>
  <si>
    <t>6. FORTALECIMIENTO INSTITUCIONAL Y SIMPLIFICACIÓN DE PROCESOS</t>
  </si>
  <si>
    <t>P.C.M - CRECER EL PORCENTAJE DE PARTICIPACIÓN EN EL MERCADO ASEGURADOR</t>
  </si>
  <si>
    <t>VII. CONTROL INTERNO</t>
  </si>
  <si>
    <t>7. SERVICIO AL CIUDADANO</t>
  </si>
  <si>
    <t>SUBGERENCIA DE ADMINISTRACIÓN DE PERSONAL</t>
  </si>
  <si>
    <t>Participar en las capacitaciones sectoriales de la política de Talento Humano</t>
  </si>
  <si>
    <t>Participar en las capacitaciones sectoriales de la política de Talento Humano de conformidad con las posibilidades y apoyo de las demás Entidades del Sector según el caso.</t>
  </si>
  <si>
    <t>8. PARTICIPACIÓN CIUDADANA EN LA GESTIÓN PÚBLICA</t>
  </si>
  <si>
    <t>SUBGERENCIA DE DESARROLLO DE TALENTO HUMANO</t>
  </si>
  <si>
    <t>P.P.I - ASEGURAR LA EFECTIVA GESTIÓN DE RIESGOS DE LA COMPAÑÍA</t>
  </si>
  <si>
    <t>9. RACIONALIZACIÓN DE TRAMITES</t>
  </si>
  <si>
    <t>14. GESTIÓN DEL CONOCIMIENTO Y LA INNOVACIÓN</t>
  </si>
  <si>
    <t>Analizar los resultados de la política de Gestión del Conocimiento y la Innovación en la medición del  Furag  de la vigencia  2020.</t>
  </si>
  <si>
    <t>De acuerdo con los resultados obtenidos en la medición del FURAG de la gestión 2020, que realiza el DAFP en la vigencia 2021. Cada entidad del Sector Hacienda, analizará sus resultados y ajustará cuando lo considere pertinente, los planes con el propósito de generar acciones que permitan cerrar brecha, en relación con la política de Gestión del Conocimiento y la Innovación.
Entregable. Documento que soporte el análisis de los resultados del Furag o planes ajustados.</t>
  </si>
  <si>
    <t>VICEPRESIDENCIA TÉCNICA</t>
  </si>
  <si>
    <t>P.A.D - LOGRAR UN MAYOR DESARROLLO TECNOLÓGICO</t>
  </si>
  <si>
    <t>11. GOBIERNO DIGITAL</t>
  </si>
  <si>
    <t>OFICINA DE PREVENCIÓN DE RIESGOS</t>
  </si>
  <si>
    <t>Participar en  las mesas de trabajo sectoriales de la política de Gestión del Conocimiento e innovación</t>
  </si>
  <si>
    <t>Participar en  dos mesas de trabajo sectoriales de la política de Gestión del conocimiento e innovación. 1 cada semestre.</t>
  </si>
  <si>
    <t>P.A.D - TRANSFORMACIÓN DIGITAL</t>
  </si>
  <si>
    <t>12. SEGURIDAD DIGITAL</t>
  </si>
  <si>
    <t>GERENCIA DE REASEGUROS Y COASEGUROS</t>
  </si>
  <si>
    <t>13. DEFENSA JURÍDICA</t>
  </si>
  <si>
    <t>SUBGERENCIA DE REASEGUROS Y COASEGUROS</t>
  </si>
  <si>
    <t>Participar en las sesiones programadas por la ANDJE dentro de la iniciativa de Comunidad jurídica del conocimiento.</t>
  </si>
  <si>
    <t>Participar mínimo en seis (6) de las sesiones programadas para la vigencia 2021 por la ANDJE dentro de la iniciativa de Comunidad jurídica del conocimiento, ya sea en forma presencial o virtual la participación es sin mínimo número determinado de apoderados judiciales de la entidad.
Se busca que los apoderados reciban las capacitaciones que ofrece la ANDJE toda vez que con ello se fortaleza la defensa judicial y extrajudiciales de las entidades que integran el Sector Hacienda
Entregable. Certificación emitida por la ANDJE</t>
  </si>
  <si>
    <t>GERENCIA JURÍDICA</t>
  </si>
  <si>
    <t>GERENCIA DE ACTUARÍA</t>
  </si>
  <si>
    <t>15. CONTROL INTERNO</t>
  </si>
  <si>
    <t>GERENCIA TÉCNICA DE SOAT</t>
  </si>
  <si>
    <t>Participar en las mesas sectoriales de la política de Defensa Jurídica del Sector Hacienda</t>
  </si>
  <si>
    <t>Participar en las reuniones programadas por el líder sectorial de la política de Defensa Jurídica del MHCP y entregar la información requerida para el fortalecimiento y documentación  de estas políticas.</t>
  </si>
  <si>
    <t>16. SEGUIMIENTO Y EVALUACIÓN DEL DESEMPEÑO INSTITUCIONAL</t>
  </si>
  <si>
    <t>GERENCIA TÉCNICA DE AUTOMOVILES</t>
  </si>
  <si>
    <t>17. MEJORA NORMATIVA</t>
  </si>
  <si>
    <t>GERENCIA TÉCNICA DE SEGUROS PATRIMONIALES Y VIDA</t>
  </si>
  <si>
    <t>Proyecto Oferta de Valor</t>
  </si>
  <si>
    <t>Avance cronograma de la gestión de proyectos</t>
  </si>
  <si>
    <t>GERENCIA DE NEGOCIOS PRIVADOS</t>
  </si>
  <si>
    <t xml:space="preserve">Humano, Tecnológico,  </t>
  </si>
  <si>
    <t>Recursos propios</t>
  </si>
  <si>
    <t>OFICINA DE VIDA GRUPO Y AP</t>
  </si>
  <si>
    <t>GERENCIA TÉCNICA DE SEGUROS GENERALES E INGENIERIAS</t>
  </si>
  <si>
    <t>Sarlaft Digital</t>
  </si>
  <si>
    <t>No se ha programado el día de la Transparencia por parte del Ministerio de Hacienda</t>
  </si>
  <si>
    <t>OFICINA DE TRANSPORTES</t>
  </si>
  <si>
    <t>OFICINA DE INCENDIO Y LINEAS ALIADAS</t>
  </si>
  <si>
    <t>Decenal fase ll</t>
  </si>
  <si>
    <t>Se presentó la información en Comité Financiero y Junta Directiva del mes de enero.   Se adjunta presentación soporte.</t>
  </si>
  <si>
    <t>GERENCIA DE PLANEACIÓN FINANCIERA</t>
  </si>
  <si>
    <t>SUBGERENCIA DE PRESUPUESTO</t>
  </si>
  <si>
    <t>Seguro Agropecuario</t>
  </si>
  <si>
    <t>GERENCIA DE CARTERA</t>
  </si>
  <si>
    <t>VICEPRESIDENCIA JURÍDICA</t>
  </si>
  <si>
    <t>Gestión Preliminar Carpeta única</t>
  </si>
  <si>
    <t>VICEPRESIDENCIA DE DESARROLLO CORPORATIVO</t>
  </si>
  <si>
    <t>GERENCIA DE LITIGIOS</t>
  </si>
  <si>
    <t>SUBGERENCIA DE PROCESOS JUDICIALES</t>
  </si>
  <si>
    <t>Canales Autogestión</t>
  </si>
  <si>
    <t>SUBGERENCIA DE PLANEACIÓN Y PROYECTOS T.I.</t>
  </si>
  <si>
    <t>SUBGERENCIA DE PROCESOS DE RESPONSABILIDAD FISCAL Y ADMINISTRATIVOS</t>
  </si>
  <si>
    <t>Migración motor base de datos</t>
  </si>
  <si>
    <t>GERENCIA DE TECNOLOGÍA DE LA INFORMACIÓN</t>
  </si>
  <si>
    <t>31/04/2022</t>
  </si>
  <si>
    <t>GERENCIA DE CONTRATACIÓN</t>
  </si>
  <si>
    <t>VICEPRESIDENCIA COMERCIAL</t>
  </si>
  <si>
    <t>Revisar y actualizar  Manual de Políticas del Plan Anticorrupción y Atención al Ciudadano</t>
  </si>
  <si>
    <t>Manual actualizado, en el capítulo Riesgos de Corrupción</t>
  </si>
  <si>
    <t>Recursos Propios</t>
  </si>
  <si>
    <t>GERENCIA DE CANALES</t>
  </si>
  <si>
    <t>Actualización del mapa de riesgos de corrupción de acuerdo con los cambios en los procesos.</t>
  </si>
  <si>
    <t># Procesos que presentan cambios</t>
  </si>
  <si>
    <t>OFICINA DE MERCADEO Y PUBLICIDAD</t>
  </si>
  <si>
    <t>SUBGERENCIA DE INTELIGENCIA DE MERCADOS</t>
  </si>
  <si>
    <t>Mantener actualizado el mapa de riesgos de corrupción en la página de Previsora.</t>
  </si>
  <si>
    <t>Mapa de riesgos de corrupción publicado.</t>
  </si>
  <si>
    <t>VICEPRESIDENCIA DE INDEMNIZACIONES</t>
  </si>
  <si>
    <t>GERENCIA DE INDEMNIZACIONES, SEGUROS GENERALES Y PATRIMONIALES</t>
  </si>
  <si>
    <t>Realizar el mantenimiento de los canales de denuncia durante el año.</t>
  </si>
  <si>
    <t>Garantizar la disponibilidad del canal de denuncia en un 95%.</t>
  </si>
  <si>
    <t>GERENCIA DE INDEMNIZACIONES AUTOMOVILES</t>
  </si>
  <si>
    <t>SUBGERENCIA DE RECOBROS Y SALVAMENTOS</t>
  </si>
  <si>
    <t>Gestionar los casos reportados mediante los canales de denuncia - Semestre I</t>
  </si>
  <si>
    <t>Gestionar el 100% de los casos reportados.</t>
  </si>
  <si>
    <t>GERENCIA DE INDEMNIZACIONES SOAT - VIDA - AP</t>
  </si>
  <si>
    <t>SUBGERENCIA DE INDEMNIZACIONES SOAT - VIDA Y AP</t>
  </si>
  <si>
    <t>Gestionar los casos reportados mediante los canales de denuncia - Semestre II</t>
  </si>
  <si>
    <t>OFICINA DE INDEMNIZACIONES ZONA OCCIDENTE</t>
  </si>
  <si>
    <t>OFICINA DE INDEMNIZACIONES ZONA NORTE</t>
  </si>
  <si>
    <t>Seguimiento a los controles establecidos que mitigan los riesgos de fraude y corrupción.</t>
  </si>
  <si>
    <t>Validación de la efectividad de controles.</t>
  </si>
  <si>
    <t>OFICINA DE INDEMNIZACIONES ZONA CENTRO</t>
  </si>
  <si>
    <t>Publicar el primer informe periódico de rendición de cuentas en la página web del periodo completo 2020.</t>
  </si>
  <si>
    <t>La Oficina de Mercadeo y Publicidad realiza la consolidación, elaboración y publicación del Informe de Gestión completo.
La información para la construcción del informe es suministrado por las áreas.</t>
  </si>
  <si>
    <t xml:space="preserve">GERENCIA DE PLANEACIÓN   </t>
  </si>
  <si>
    <t>SUBGERENCIA DE ESTRATEGIA Y PROYECTOS</t>
  </si>
  <si>
    <t>Publicar el segundo informe periódico de rendición de cuentas en la página web del primer semestre 2021.</t>
  </si>
  <si>
    <t>SUBGERENCIA DE MEJORAMIENTO DE PROCESOS</t>
  </si>
  <si>
    <t>Diseñar un miniclip para divulgar los resultados principales de la Compañía.</t>
  </si>
  <si>
    <t>Se comunicarán los aspectos relevantes de la gestión de las diferentes áreas de la compañía.</t>
  </si>
  <si>
    <t>Publicar la Carta del presidente cierre 2021</t>
  </si>
  <si>
    <t>A través de los canales internos se publicará una carta del presidente dirigida a los funcionarios, la cual trate los temas más relevantes de ese período.</t>
  </si>
  <si>
    <t>SUBGERENCIA DE INFRAESTRUCTURA Y SERVICIOS TECNOLÓGICOS</t>
  </si>
  <si>
    <t>SUBGERENCIA DE MANTENIMIENTO DE SISTEMAS DE INFORMACIÓN</t>
  </si>
  <si>
    <t>Se realizarán varios encuentros con los diferentes grupos de interés foco de la compañía, donde se expondrán los resultados de gestión del 2021.</t>
  </si>
  <si>
    <t>La Oficina de Mercadeo y Publicidad realizará la logística, coordinación y ejecución de las presentaciones.
*Comité de gestión 2021
*Reunión de intermediarios
*Evento rendición de cuentas interno</t>
  </si>
  <si>
    <t>A - CENTRO DE SERVICIOS MASIVOS</t>
  </si>
  <si>
    <t>A - CENTRO EMPRESARIAL CORPORATIVO</t>
  </si>
  <si>
    <t>Encuestas de satisfacción de eventos</t>
  </si>
  <si>
    <t>Después de cada evento o actividad, se diseñará una encuesta para medir el nivel de satisfacción de los usuarios y así mismo pode mejorar para próximos eventos. Esto es importante ya que se tiene en cuenta la percepción del público convirtiéndose en acciones de doble vía.</t>
  </si>
  <si>
    <t>A - SUCURSAL ESTATAL</t>
  </si>
  <si>
    <t>A- SUCURSAL MEDELLÍN</t>
  </si>
  <si>
    <t>Realizar encuestas de servicio que permitan identificar el nivel de satisfacción de los usuarios - Semestre I</t>
  </si>
  <si>
    <t>Encuestas de servicio aplicadas y nivel de satisfacción de usuarios medido</t>
  </si>
  <si>
    <t>A - SUCURSAL CALI</t>
  </si>
  <si>
    <t>C - SUCURSAL ARMENIA</t>
  </si>
  <si>
    <t>Realizar encuestas de servicio que permitan identificar el nivel de satisfacción de los usuarios - Semestre II</t>
  </si>
  <si>
    <t>C - SUCURSAL BUCARAMANGA</t>
  </si>
  <si>
    <t>C - SUCURSAL CARTAGENA</t>
  </si>
  <si>
    <t>Capacitación sobre temas relacionados con atención al cliente dirigida a los funcionarios de la compañía, acorde a los lineamientos del SAC y la Universidad Previsora</t>
  </si>
  <si>
    <t>Informe desarrollo capacitaciones en Atención al Cliente</t>
  </si>
  <si>
    <t>C - SUCURSAL CÚCUTA</t>
  </si>
  <si>
    <t>C - SUCURSAL IBAGUÉ</t>
  </si>
  <si>
    <t>Implementar incentivos para motivar la excelencia en la atención al cliente</t>
  </si>
  <si>
    <t>Informe Incentivos aplicados relacionados con motivación a la excelencia en la atención al cliente</t>
  </si>
  <si>
    <t>C - SUCURSAL MANIZALES</t>
  </si>
  <si>
    <t>C - SUCURSAL PASTO</t>
  </si>
  <si>
    <t>Realizar seguimiento permanente al comportamiento de las PQR y hacer reporte trimestral a la superintendencia - I Semestre</t>
  </si>
  <si>
    <t xml:space="preserve">Informe seguimiento PQR </t>
  </si>
  <si>
    <t>C - SUCURSAL PEREIRA</t>
  </si>
  <si>
    <t>D - SUCURSAL MONTERÍA</t>
  </si>
  <si>
    <t>Realizar seguimiento permanente al comportamiento de las PQR y hacer reporte trimestral al corte a septiembre a la superintendencia. - II Semestre</t>
  </si>
  <si>
    <t xml:space="preserve"> 10/01/2022</t>
  </si>
  <si>
    <t>D - SUCURSAL NEIVA</t>
  </si>
  <si>
    <t>D - SUCURSAL POPAYÁN</t>
  </si>
  <si>
    <t>Implementación Modelo de Gobierno de TI</t>
  </si>
  <si>
    <t>Se desarrollará la implementación del Modelo de Gobierno de TI , realizando las siguientes actividades:
1. Definición de Principios y Política: Se establece el conjunto de principios para el gobierno de TI y se define el marco de políticas para su práctica dentro del contexto de TI en LA PREVISORA. 
2. Diseño de Estructura Organizacional: Se presenta una estructura organización basada en capacidades de TI que de soporte a los nuevos requerimientos corporativos y de arquitectura.
3. Revisar y ajustar los  Roles y Responsabilidades: Se ajustaran  los roles y responsabilidades alineado al nuevo modelo de gobierno de TI.
4. Diseño de Procesos de Gobierno: Se revisaran y ajustaran los procesos de gobierno de TI, alineados al modelo. 
5. Metodología para Diseño de Indicadores: Se revisaran y validaran el conjunto de indicadores alianeados con el gobierno y la gestión de TI. 
6. Diseño de Mecanismos de Control y Riesgo: Se revisaran y validaran los riesgos asociados con el gobierno que permiten el registro de información sobre seguimiento y control.</t>
  </si>
  <si>
    <t>Tecnológicos
Recurso Humano</t>
  </si>
  <si>
    <t>D - SUCURSAL TUNJA</t>
  </si>
  <si>
    <t>D - SUCURSAL VILLAVICENCIO</t>
  </si>
  <si>
    <t>Implementar los servicios de infraestructura de cómputo en un modelo de solución híbrida (Collocation + IaaS en modelo de despliegue de nube privada) tanto para el “Datacenter” principal como para el alterno, junto con los servicios de gestión y administración que cubran las necesidades de LA PREVISORA S.A. Adicionalmente se debe suministrar una solución de Recuperación de Desastres (Disaster Recovery Solution) alineado a las necesidades y servicios críticos del negocio definidos en el BIA.</t>
  </si>
  <si>
    <t>1. Migración de servicios existentes en nuestro proveedor de infraestructura actual  al nuevo servicio de Datacenter:
    *Páginas web.
    *Servicios Digitales
    *Infraestructura TI de LA PREVISORA 
2. Migración de servicios TI existentes en la sede principal de LA PREVISORA a nuevo servicio de Datacenter</t>
  </si>
  <si>
    <t>E - SUCURSAL ARAUCA</t>
  </si>
  <si>
    <t>E - SUCURSAL BUENAVENTURA</t>
  </si>
  <si>
    <t>Gobierno de Datos y Analítica 
Fase I</t>
  </si>
  <si>
    <t>Fase I: Revisión, evaluación y  diagnóstico para viabilizar la hoja de ruta de los proyectos de Gobierno De Datos.</t>
  </si>
  <si>
    <t>E - SUCURSAL FLORENCIA</t>
  </si>
  <si>
    <t>E - SUCURSAL MOCOA</t>
  </si>
  <si>
    <t>Modernización de las Comunicación a nivel nacial SD-WAN</t>
  </si>
  <si>
    <r>
      <t xml:space="preserve">SERVICIOS DE COMUNICACIONES PARA LA PREVISORA, QUE CUMPLAN LA NECESIDAD DE SERVICIO DE INTERNET Y CONECTIVIDAD, INTERNET MÓVIL, INTERCONEXIÓN DE SUS SERVICIOS Y SUCURSALES A NIVEL NACIONAL
</t>
    </r>
    <r>
      <rPr>
        <sz val="10"/>
        <rFont val="Century Gothic"/>
        <family val="2"/>
      </rPr>
      <t>-1. FASE DE TRANSICIÓN
-2 FASE DE ESTABILIZACIÓN
-3 FASE DE OPERACIÓN</t>
    </r>
    <r>
      <rPr>
        <sz val="10"/>
        <color rgb="FFFF0000"/>
        <rFont val="Century Gothic"/>
        <family val="2"/>
      </rPr>
      <t xml:space="preserve">
</t>
    </r>
    <r>
      <rPr>
        <sz val="10"/>
        <color rgb="FF000000"/>
        <rFont val="Century Gothic"/>
        <family val="2"/>
      </rPr>
      <t>(Sejeta a cambio segun se defina)</t>
    </r>
  </si>
  <si>
    <t>E - SUCURSAL RIOHACHA</t>
  </si>
  <si>
    <t>E - SUCURSAL SINCELEJO</t>
  </si>
  <si>
    <t>Actualización de Motor de Base de Datos Sybase para Sise2G</t>
  </si>
  <si>
    <t xml:space="preserve">Contratar el proveedor especializado para ejecutara el proceso de migración de cliente SAP SYBASE y su  motor de la Base de datos SISE2G que soporta el aplicativo core de la Previsora a una versión mas actualizada y soportada por fabricante.
Entregables: Fase 1 Migración de BD
Fase 2: Migración de Aplicación
Fase 3: Pruebas funcionales y de aceptación
Fase 4. Aprovicionamiento de infraestructura
Fase 5. Despliego en producción y monitoreo 
</t>
  </si>
  <si>
    <t>E - SUCURSAL QUIBDÓ</t>
  </si>
  <si>
    <t>E - SUCURSAL YOPAL</t>
  </si>
  <si>
    <t>Plan Institucional de Archivos - PINAR 2021</t>
  </si>
  <si>
    <t>Según el artículo 2.8.2.5.8. del Decreto 1080 de 2015, Único Reglamentario del Sector Cultura, mediante el cual se reglamentan las Leyes 594 de 2000 y1437 de 2011, incluye dentro de los instrumentos archivísticos para la gestión documental el Plan Institucional de Archivos - PINAR; en el artículo 2.8.2.5.10. señala que todas las entidades del Estado deben formular un Programa de Gestión Documental (PGD), a corto, mediano y largo plazo, como parte del Plan Estratégico Institucional y del Plan de Acción Anual.
Se encuentra revisado por Secretaría General y socializado y arprobado por el Comité Institucional de Gestión y Desempeño.</t>
  </si>
  <si>
    <t>HERRAMIENTA DE SEGUIMIENTO
PLAN INSTITUCIONAL DE ARCHIVOS - PINAR</t>
  </si>
  <si>
    <t>Objetivo</t>
  </si>
  <si>
    <t>Presupuesto</t>
  </si>
  <si>
    <t xml:space="preserve">Inicio ejecución </t>
  </si>
  <si>
    <t>Finalización ejecución</t>
  </si>
  <si>
    <t>SEGUIMIENTO</t>
  </si>
  <si>
    <t xml:space="preserve">Fuente </t>
  </si>
  <si>
    <t>Producto/Entregable</t>
  </si>
  <si>
    <t>RESULTADO
I TRIM</t>
  </si>
  <si>
    <t>RESULTADO
II TRIM</t>
  </si>
  <si>
    <t>RESULTADO
III TRIM</t>
  </si>
  <si>
    <t>RESULTADO
IV TRIM</t>
  </si>
  <si>
    <t>Sensibilizar, capacitar y divulgar a los servidores de la Compañía sobre la importancia del manejo de la información que produce en razón de sus funciones, haciendo énfasis en el manejo de OnBase y los procesos y procedimientos de gestión documental</t>
  </si>
  <si>
    <t>Participar en las mesas de trabajo programadas por la Mesa Sectorial de Gesgión Documental Ministerio de Hacienda, para la revisión del Modelo de Gestión Documental y Administración de Archivos del AGN</t>
  </si>
  <si>
    <t>Listado de asistencia a las mesas sectoriales de la política de gestión documental, coordinadas por el MHCP.</t>
  </si>
  <si>
    <t>Profesional Administración Documental
Subgerente de Recursos Físicos</t>
  </si>
  <si>
    <t>\\pr0980nas\Subgerencia_De_Recursos_Fisicos\GESTION_DOCUMENTAL</t>
  </si>
  <si>
    <t>Elaborar, implementar y hacer seguimiento a los instrumentos archivisticos que contempla la normatividad vigente</t>
  </si>
  <si>
    <t>Elaborar el Banco Terminologico de Series y Subseries Documentales BANTER de la Compañía</t>
  </si>
  <si>
    <t>Banco terminologico de Series y Subseries documentales BANTER</t>
  </si>
  <si>
    <t xml:space="preserve">Organizar el Fondo Documental Acumulado de la compañía con el fin de racionalizar recursos de custodia y almacenamiento, garantizando el cilo vital de los documentos con valores técnicos, legales, contables e históricos </t>
  </si>
  <si>
    <t>Elaborar diagnostico archivístico del Fondo Documental Acumulado (FDA) de la Compañía</t>
  </si>
  <si>
    <t>Diagnostico archivistico del Fondo Documental Acumulado (FDA)</t>
  </si>
  <si>
    <t>Profesional Administración Documental
Consorcio Previsora 2017</t>
  </si>
  <si>
    <t>Avanzar en la actualización y ajuste del inventario documental del FDA</t>
  </si>
  <si>
    <t>Formato Único de Inventario Documental (FUID) debidamente diligenciado del (FDA)</t>
  </si>
  <si>
    <t>ELABORÓ</t>
  </si>
  <si>
    <t>REVISÓ</t>
  </si>
  <si>
    <t>APROBÓ</t>
  </si>
  <si>
    <t>NOMBRE (S)</t>
  </si>
  <si>
    <t>CRISTHIAN OSWALDO ALVARADO ALVIRA</t>
  </si>
  <si>
    <t>JHON HERMIT RAMIREZ CELEITA</t>
  </si>
  <si>
    <t xml:space="preserve">SONIA BEATRIZ JARAMILLO SARMIENTO </t>
  </si>
  <si>
    <t>CARGO (S)</t>
  </si>
  <si>
    <t>PROFESIONAL ADMINISTRACIÓN DOCUMENTAL</t>
  </si>
  <si>
    <t>SUBGERENTE DE RECURSOS FÍSICOS</t>
  </si>
  <si>
    <t>SECRETARIA GENERAL</t>
  </si>
  <si>
    <t>28 de Noviembre de 2019</t>
  </si>
  <si>
    <t>Creación del Documento</t>
  </si>
  <si>
    <t>22 de Julio de 2020</t>
  </si>
  <si>
    <t>Actualizacion de los indicadores y estructura de seguimiento de acuerdo con  las fichas de Proyecto de Gestión Documental  - Incoporación de Mapa de Ruta PINAR a corto, mediano y largo plazo</t>
  </si>
  <si>
    <t>29 de enero 2021</t>
  </si>
  <si>
    <t xml:space="preserve">Programación actividdes PINAR 2021. </t>
  </si>
  <si>
    <t>Plan Anual de Adquisiciones 2021</t>
  </si>
  <si>
    <t>Código UNSPSC (cada código separado por ;)</t>
  </si>
  <si>
    <t>Descripción</t>
  </si>
  <si>
    <t>Fecha estimada de inicio de proceso de selección (mes)</t>
  </si>
  <si>
    <t>Fecha estimada de presentación de ofertas (mes)</t>
  </si>
  <si>
    <t>Duración del contrato (intervalo: días, meses, años)</t>
  </si>
  <si>
    <t>Duración del contrato (número)</t>
  </si>
  <si>
    <t xml:space="preserve">Modalidad de selección </t>
  </si>
  <si>
    <t>Fuente de los recursos</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</si>
  <si>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</si>
  <si>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</si>
  <si>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</si>
  <si>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</si>
  <si>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</si>
  <si>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</si>
  <si>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</si>
  <si>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</si>
  <si>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</si>
  <si>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CONTRATAR EL SERVICIO DE  INSPECCIONES DE RIESGOS PARA SUSCRIPCION DE LA SUCURSAL FLORENCIA.</t>
  </si>
  <si>
    <t>CCE-11||03</t>
  </si>
  <si>
    <t>CO-CAQ-18001</t>
  </si>
  <si>
    <t>DANIELA CUESTA PARRA</t>
  </si>
  <si>
    <t>(1) 3485757</t>
  </si>
  <si>
    <t>daniela.cuesta@previsora.gov.co</t>
  </si>
  <si>
    <t xml:space="preserve">CONTRATAR EL SERVICIO DE MANTENIMIENTO TRIMESTRAL DE LOS AIRES ACONDICIONADOS PARA LA SUCURSAL FLORENCIA </t>
  </si>
  <si>
    <t>Suministro agua en botellón</t>
  </si>
  <si>
    <t>CO-DC</t>
  </si>
  <si>
    <t>MARLY JOHANA PINEDA MEDINA</t>
  </si>
  <si>
    <t>marly.pineda@previsora.gov.co</t>
  </si>
  <si>
    <t>Grabación y personalización carnet´s AP</t>
  </si>
  <si>
    <t>INSPECCION DE RIESGOS</t>
  </si>
  <si>
    <t>CO-RIS-66001</t>
  </si>
  <si>
    <t>NIRAY MAURICIO OCAMPO HERNANDEZ</t>
  </si>
  <si>
    <t>niray.ocampo@previsora.gov.co</t>
  </si>
  <si>
    <t>ARRENDAMIENTO OFICINA</t>
  </si>
  <si>
    <t>JOSE ELIAS OVIEDO MURILLO</t>
  </si>
  <si>
    <t>elias.oviedo@previsora.gov.co</t>
  </si>
  <si>
    <t>MANTENIMIENTO AIRES ACONDICIONADOS</t>
  </si>
  <si>
    <t>Mantenimiento Aire Acondicionado</t>
  </si>
  <si>
    <t>CO-CAL-17001</t>
  </si>
  <si>
    <t>ANGELA MARIA SALGADO TORRES</t>
  </si>
  <si>
    <t>angela.salgado@previsora.gov.co</t>
  </si>
  <si>
    <t xml:space="preserve">Inspecciones Riesgos Suscripcion </t>
  </si>
  <si>
    <t>Inspecciones Riesgos Suscripcion</t>
  </si>
  <si>
    <t>Marcacion plana de carnets de AP</t>
  </si>
  <si>
    <t>APOYO EN LA RESERVACION DE HOTELES Y EMISION DE TIQUETES PARA LAS COMISIONES DE SERVICIO</t>
  </si>
  <si>
    <t>LUZ MERY NARANJO CARDENAS</t>
  </si>
  <si>
    <t>luz.naranjo@previsora.gov.co</t>
  </si>
  <si>
    <t>Afiliación de La Previsora como socio colectivo de Acoldese, que refiere beneficios que le permiten a la Compañía una constante actualización en los diferentes temas normativos y jurisprudenciales que impactan al sector asegurador, así como su participación en debates sobre temas de seguros de interés, en las denominadas tertulias académicas.</t>
  </si>
  <si>
    <t>JULIANA BARRERA</t>
  </si>
  <si>
    <t>juliana.barrera@previsora.gov.co</t>
  </si>
  <si>
    <t>Prestación de servicios profesionales para realizar el trámite de registros y renovaciones de La Previsora ante la Superintendencia de Industria y Comercio.</t>
  </si>
  <si>
    <t>Asesoría y soporte en materia de Protección de Datos Personales a la compañía, incluido al Comité de protección de datos personales el cual cumple las funciones asignadas como Oficial de Protección de Datos Personales de La Previsora S.A Compañía de Seguros.</t>
  </si>
  <si>
    <t>LORENA NOVA</t>
  </si>
  <si>
    <t>lorena.nova@previsora.gov.co</t>
  </si>
  <si>
    <t>TRASLADO DE DATA CENTER</t>
  </si>
  <si>
    <t>VICTOR ROBAYO</t>
  </si>
  <si>
    <t>victor.robayo@previsora.gov.co</t>
  </si>
  <si>
    <t>Canales De Cominicación</t>
  </si>
  <si>
    <t>MANUEL CARDENAS</t>
  </si>
  <si>
    <t>manuel.cardenas@previsora.gov.co</t>
  </si>
  <si>
    <t>SWITCHES</t>
  </si>
  <si>
    <t>Mantenimiento preventivo UPS de 100 y 60 KVA y suministro de baterias</t>
  </si>
  <si>
    <t>Sistema de grabacion de llamadas</t>
  </si>
  <si>
    <t>Asistencia técnica con empresa especializada en servicios informáticos que desarrollen soluciones con las aplicaciones de Microsoft Office 365</t>
  </si>
  <si>
    <t>SERGIO SUAREZ</t>
  </si>
  <si>
    <t>sergio.suarez@previsora.gov.co</t>
  </si>
  <si>
    <t>Repuestos para Equipos de computo de la compañía</t>
  </si>
  <si>
    <t>Renovación del Licenciamiento y soporte técnico SAP ENTERPRISE SUPPORT para los 18 Cores con los que cuenta LA PREVISORA S.A.</t>
  </si>
  <si>
    <t>JIMMY ALBORNOZ</t>
  </si>
  <si>
    <t>jimmy.albornoz@previsora.gov.co</t>
  </si>
  <si>
    <t>Actualización y Soporte Técnico de solution pack para SYBASE, y DBARTISAN para Oracle y SQL Server (por 2 años): Licencias de Gestión y Administración (3)</t>
  </si>
  <si>
    <t>Renovar el licenciamiento de SQL SERVER para RMS (Ramo de terremoto actuoria)</t>
  </si>
  <si>
    <t>Renovacion de Licenciamiento Firewall</t>
  </si>
  <si>
    <t>Lorena Pedroza</t>
  </si>
  <si>
    <t>lorena.pedroza@previsora.gov.co</t>
  </si>
  <si>
    <t>Renovacion de Licenciamiento Oracle (OIG)</t>
  </si>
  <si>
    <t>Contrato Soporte de Seguridad Informatica (SOC)</t>
  </si>
  <si>
    <t>Contrato Soporte de OIG</t>
  </si>
  <si>
    <t>Contrato Certimail-SSL y token</t>
  </si>
  <si>
    <t>ANGELA PERILLA</t>
  </si>
  <si>
    <t>angela.perilla@previsora.gov.co</t>
  </si>
  <si>
    <t>Empresa que brinde soporte a los biométricos actuales y provea nuevos biométricos (SOAT), para la trasmisión a RUN</t>
  </si>
  <si>
    <t>BPM  (BIZAGI) - MANT. SOFTWARE</t>
  </si>
  <si>
    <t>LIZZAR RIVAS</t>
  </si>
  <si>
    <t>lizzar.rivas@previsora.gov.co</t>
  </si>
  <si>
    <t>CERT - TAX</t>
  </si>
  <si>
    <t>DANIEL GONZALEZ</t>
  </si>
  <si>
    <t>daniel.gonzalez@previsora.gov.co</t>
  </si>
  <si>
    <t>CONCILIACIONES BANCARIAS</t>
  </si>
  <si>
    <t>ERA</t>
  </si>
  <si>
    <t>HERNANDO RAMIREZ</t>
  </si>
  <si>
    <t>hernando.ramirez@previsora.gov.co</t>
  </si>
  <si>
    <t>GIGA COLOMBIA SAS</t>
  </si>
  <si>
    <t>ISOLUCION</t>
  </si>
  <si>
    <t>MANTENIMIENTO DE LA INTRANET  Y PORTAL WEB DE LA COMPAÑIA</t>
  </si>
  <si>
    <t>MIDAS</t>
  </si>
  <si>
    <t>PLATAFORMA DE APRENDIZAJE VIRTUAL</t>
  </si>
  <si>
    <t>SAS</t>
  </si>
  <si>
    <t>DIANA MARCELA MARULANDA</t>
  </si>
  <si>
    <t>diana.marulanda@previsora.gov.co</t>
  </si>
  <si>
    <t>SIAF</t>
  </si>
  <si>
    <t>SIC</t>
  </si>
  <si>
    <t xml:space="preserve">SISTEMA DE GESTIÓN PRESUPUESTAL </t>
  </si>
  <si>
    <t xml:space="preserve">SOATSOFT </t>
  </si>
  <si>
    <t>FORMATOS NORMATIVOS</t>
  </si>
  <si>
    <t>SALESFORCE (SIC)</t>
  </si>
  <si>
    <t>FABRICA DE PRUEBAS</t>
  </si>
  <si>
    <t>SAUL BALLESTEROS</t>
  </si>
  <si>
    <t>saul.ballesteros@previsora.gov.co</t>
  </si>
  <si>
    <t>SOPORTE ACTIVIDADES DE MICROINFORMÁTICA</t>
  </si>
  <si>
    <t>ANDRÉS NEIRA</t>
  </si>
  <si>
    <t>ANGEL.NEIRA@PREVISORA.GOV.CO</t>
  </si>
  <si>
    <t>SOPORTE SOFTWARE ARQUITECTURA EMPRESARIAL</t>
  </si>
  <si>
    <t>MIGUEL ANGEL RUEDA</t>
  </si>
  <si>
    <t>miguel.rueda@previsora.gov.co</t>
  </si>
  <si>
    <t>Sistema de Información para admnistración de  los Procesos Judiciales</t>
  </si>
  <si>
    <t>NELSON ANDRES CAMACHO</t>
  </si>
  <si>
    <t>nelson.camacho@previsora.gov.co</t>
  </si>
  <si>
    <t>Consultorias Tecnologicas</t>
  </si>
  <si>
    <t xml:space="preserve">Servicio para el análisis, diseño, parametrización, pruebas, implementación, capacitación y configuración de requerimientos del Sistema de Gestión Documental en el aplicativo OnBase con su respectivo licenciamiento.
</t>
  </si>
  <si>
    <r>
      <rPr>
        <b/>
        <sz val="11"/>
        <color theme="1"/>
        <rFont val="Calibri"/>
        <family val="2"/>
        <scheme val="minor"/>
      </rPr>
      <t>Renovación contrato 042-2020</t>
    </r>
    <r>
      <rPr>
        <sz val="11"/>
        <color theme="1"/>
        <rFont val="Calibri"/>
        <family val="2"/>
        <scheme val="minor"/>
      </rPr>
      <t xml:space="preserve">
</t>
    </r>
    <r>
      <rPr>
        <i/>
        <sz val="11"/>
        <color theme="1"/>
        <rFont val="Calibri"/>
        <family val="2"/>
        <scheme val="minor"/>
      </rPr>
      <t>Suministro de licencias que permita el uso de la herramienta Agility y los asistentes robóticos desarrollados, así como también el servicio especializado para el soporte y mantenimiento de los asistentes de procesos implementados en la entidad basados en tecnología RPA y bolsa de horas para atender los ajustes requeridos a dichos asistentes.</t>
    </r>
  </si>
  <si>
    <t>JOSE FERNANDO PULIDO</t>
  </si>
  <si>
    <t>jose.pulido@previsora.gov.co</t>
  </si>
  <si>
    <r>
      <rPr>
        <b/>
        <sz val="11"/>
        <color theme="1"/>
        <rFont val="Calibri"/>
        <family val="2"/>
        <scheme val="minor"/>
      </rPr>
      <t>Contrato Nuevos Desarrollos RPA</t>
    </r>
    <r>
      <rPr>
        <sz val="11"/>
        <color theme="1"/>
        <rFont val="Calibri"/>
        <family val="2"/>
        <scheme val="minor"/>
      </rPr>
      <t xml:space="preserve">
</t>
    </r>
    <r>
      <rPr>
        <i/>
        <sz val="11"/>
        <color theme="1"/>
        <rFont val="Calibri"/>
        <family val="2"/>
        <scheme val="minor"/>
      </rPr>
      <t>Brindar servicios de consultoría para la automatización de asistentes robóticos, incluyendo el mantenimiento, soporte y licenciamiento.</t>
    </r>
    <r>
      <rPr>
        <sz val="11"/>
        <color theme="1"/>
        <rFont val="Calibri"/>
        <family val="2"/>
        <scheme val="minor"/>
      </rPr>
      <t xml:space="preserve">
</t>
    </r>
  </si>
  <si>
    <r>
      <rPr>
        <b/>
        <sz val="11"/>
        <color theme="1"/>
        <rFont val="Calibri"/>
        <family val="2"/>
        <scheme val="minor"/>
      </rPr>
      <t>Mecanismos de Innovación</t>
    </r>
    <r>
      <rPr>
        <sz val="11"/>
        <color theme="1"/>
        <rFont val="Calibri"/>
        <family val="2"/>
        <scheme val="minor"/>
      </rPr>
      <t xml:space="preserve">
</t>
    </r>
    <r>
      <rPr>
        <i/>
        <sz val="11"/>
        <color theme="1"/>
        <rFont val="Calibri"/>
        <family val="2"/>
        <scheme val="minor"/>
      </rPr>
      <t>Consultoria para la identificación e implementación de Mecanismos de Innovación</t>
    </r>
    <r>
      <rPr>
        <sz val="11"/>
        <color theme="1"/>
        <rFont val="Calibri"/>
        <family val="2"/>
        <scheme val="minor"/>
      </rPr>
      <t xml:space="preserve">
</t>
    </r>
  </si>
  <si>
    <r>
      <rPr>
        <b/>
        <sz val="11"/>
        <color theme="1"/>
        <rFont val="Calibri"/>
        <family val="2"/>
        <scheme val="minor"/>
      </rPr>
      <t xml:space="preserve">Consultoria Mejoramiento de Procesos
</t>
    </r>
    <r>
      <rPr>
        <sz val="11"/>
        <color theme="1"/>
        <rFont val="Calibri"/>
        <family val="2"/>
        <scheme val="minor"/>
      </rPr>
      <t xml:space="preserve">
</t>
    </r>
    <r>
      <rPr>
        <i/>
        <sz val="11"/>
        <color theme="1"/>
        <rFont val="Calibri"/>
        <family val="2"/>
        <scheme val="minor"/>
      </rPr>
      <t>Intervención Procesos de Emisión y Suscripción</t>
    </r>
  </si>
  <si>
    <t>Natalia Gomez Lara</t>
  </si>
  <si>
    <t>natalia.gomez@previsora.gov.co</t>
  </si>
  <si>
    <r>
      <rPr>
        <b/>
        <sz val="11"/>
        <color theme="1"/>
        <rFont val="Calibri"/>
        <family val="2"/>
        <scheme val="minor"/>
      </rPr>
      <t>Plan Piloto | Cargas de Trabajo</t>
    </r>
    <r>
      <rPr>
        <sz val="11"/>
        <color theme="1"/>
        <rFont val="Calibri"/>
        <family val="2"/>
        <scheme val="minor"/>
      </rPr>
      <t xml:space="preserve">
</t>
    </r>
    <r>
      <rPr>
        <i/>
        <sz val="11"/>
        <color theme="1"/>
        <rFont val="Calibri"/>
        <family val="2"/>
        <scheme val="minor"/>
      </rPr>
      <t xml:space="preserve">
Realizar un estudio de cargas de trabajo a una o dos sucursales a través de la aplicación de técnicas idóneas de medición que permitan determinar el volumen de trabajo  para el desarrollo del objeto social de la Compañía</t>
    </r>
  </si>
  <si>
    <r>
      <rPr>
        <b/>
        <sz val="11"/>
        <color theme="1"/>
        <rFont val="Calibri"/>
        <family val="2"/>
        <scheme val="minor"/>
      </rPr>
      <t>Auditoria Icontec | Recertificación en ISO 9001:2015.</t>
    </r>
    <r>
      <rPr>
        <sz val="11"/>
        <color theme="1"/>
        <rFont val="Calibri"/>
        <family val="2"/>
        <scheme val="minor"/>
      </rPr>
      <t xml:space="preserve">
</t>
    </r>
    <r>
      <rPr>
        <i/>
        <sz val="11"/>
        <color theme="1"/>
        <rFont val="Calibri"/>
        <family val="2"/>
        <scheme val="minor"/>
      </rPr>
      <t>Auditoria del Sistema de Gestión de Calidad. Incluye gastos de desplazamiento y manutención a las sucursales seleccionadas para auditoria</t>
    </r>
  </si>
  <si>
    <t xml:space="preserve">Consultoria para la elaboración de la nueva Planeación Estratégica </t>
  </si>
  <si>
    <t>MARIA LUCIA LLERAS</t>
  </si>
  <si>
    <t>maria.lleras@previsora.gov.co</t>
  </si>
  <si>
    <t>Inscripción a la Comunidad de la Estrategia</t>
  </si>
  <si>
    <t>Actividades divulgacion y capacitación estaregia</t>
  </si>
  <si>
    <t>Capacitación en proyectos</t>
  </si>
  <si>
    <t>Fabrica de Software</t>
  </si>
  <si>
    <t>RICARDO GAVIRIA</t>
  </si>
  <si>
    <t>ricardo.gaviria@previsora.gov.co</t>
  </si>
  <si>
    <t>Consultoria para la implementación de NIIF 17 y Solvewncia 2</t>
  </si>
  <si>
    <t>OLGA SARMIENTO</t>
  </si>
  <si>
    <t>olga.sarmiento@previsora.gov.co</t>
  </si>
  <si>
    <t>Consultoría Cultura Digital</t>
  </si>
  <si>
    <t>Consultoria Diagnóstico y lan Gobierno de Datos</t>
  </si>
  <si>
    <t>EDILBERTO PINEDA</t>
  </si>
  <si>
    <t>edilberto.pineda@previsora.gov.co</t>
  </si>
  <si>
    <t>Consultoría Proyecto Oferta de Valor segmento Empresas</t>
  </si>
  <si>
    <t>EDWIN OSORIO</t>
  </si>
  <si>
    <t>edwin.osorio@previsora.gov.co</t>
  </si>
  <si>
    <t>Consultoría Desarrollo Ramo Agropecuario</t>
  </si>
  <si>
    <t>CARLOS EDUARDO GONZALEZ</t>
  </si>
  <si>
    <t>carlos.gonzalez@previsora.gov.co</t>
  </si>
  <si>
    <t>Contrato temporales para proyectos</t>
  </si>
  <si>
    <t>VERONICA TATIANA URRUTIA</t>
  </si>
  <si>
    <t>veronica.urrutia@previsora.gov.co</t>
  </si>
  <si>
    <t>Arriendo software Gobierno de datos</t>
  </si>
  <si>
    <t>Arrendamiento Herramientas NIIF 17 y Solvencia 2</t>
  </si>
  <si>
    <t>Arrendamiento Proyecto Oferta de Valor segmento Empresas</t>
  </si>
  <si>
    <t>Ajustes herramienta pa a implementación de la Carpeta única Digital</t>
  </si>
  <si>
    <t>Requermientos para adecuación de parametrización ramo Dcenal</t>
  </si>
  <si>
    <t>Optimización al proceso a través del proyecto Fábrica de Licitaciones</t>
  </si>
  <si>
    <t>Integración herramienta NIIF 17 y Solvencia 2</t>
  </si>
  <si>
    <t>Integraciones Proyecto Ofetra de Valor segmento Empresas</t>
  </si>
  <si>
    <t>Proyecto Repotencializar automoviles</t>
  </si>
  <si>
    <t>Fabrica De Software</t>
  </si>
  <si>
    <t>Afiliación a Colombia Fintech</t>
  </si>
  <si>
    <t>Servicios profesionales para la revisión y actualización de la calificación de “Fortaleza Financiera” de LA PREVISORA S.A., de acuerdo con lo establecido en las metodologías debidamente aprobadas y con la regulación vigente.</t>
  </si>
  <si>
    <t>VICEPRESIDENCIA FINANCIERA</t>
  </si>
  <si>
    <t>CARLOS ANDRÉS CARRILLO</t>
  </si>
  <si>
    <t>carlos.carrillo@previsora.gov.co</t>
  </si>
  <si>
    <t>Prestar los servicios tercerizados - in house – de suministro de personal especializado e idóneo (outsourcing) para la administración del modelo de facturación electrónica en sus operaciones de emisión, en cumplimiento a los requisitos técnicos exigidos por la DIAN y con los roles y funciones definidas por LA PREVISORA S.A.</t>
  </si>
  <si>
    <t>EDWIN RICARDO RODRIGUEZ MORA</t>
  </si>
  <si>
    <t>ricardo.rodriguez@previsora.gov.co</t>
  </si>
  <si>
    <t>Proveedor Tecnológico autorizado por la DIAN, para la presentación de servicio de emisión y recepción de facturación electrónica bajo los lineamientos establecidos por la DIAN</t>
  </si>
  <si>
    <t>Prestar los servicios especializados para la consultoría permanente, acompañamiento y capacitación a los funcionarios de LA PREVISORA S.A. en la aplicación de las Normas Internacionales de Información Financiera (NIIF).</t>
  </si>
  <si>
    <t>CLAUDIA MERCEDES PARDO ARDILA</t>
  </si>
  <si>
    <t>claudia.pardo@previsora.gov.co</t>
  </si>
  <si>
    <t>Servicios especializados de consultoría, para el acompañamiento en la  implementación de NIIF-17 y Solvencia II, fase III.</t>
  </si>
  <si>
    <t>Servicios de contratación Bursatil</t>
  </si>
  <si>
    <t>María Carolina Rodriguez</t>
  </si>
  <si>
    <t>maria.rodriguez@previsora.gov.co</t>
  </si>
  <si>
    <t>Acuerdos de Inversiones</t>
  </si>
  <si>
    <t>Banca e Inversiones</t>
  </si>
  <si>
    <t>Financiación de primas</t>
  </si>
  <si>
    <t>MARIA CRISTINA GONZÁLEZ CÁCERES</t>
  </si>
  <si>
    <t>cristina.gonzalez@previsora.gov.co</t>
  </si>
  <si>
    <t>Pagarés Desmaterializados</t>
  </si>
  <si>
    <t>Pasarela de Pagos</t>
  </si>
  <si>
    <t>Gestion de cobranza</t>
  </si>
  <si>
    <t>Consulta centrales de riesgo</t>
  </si>
  <si>
    <t xml:space="preserve">Prestar el servicio de administración de riesgos y control de pérdidas, inspecciones y conceptos procedimientos especializados para la suscripción de riesgos de seguros del ramo de transportes </t>
  </si>
  <si>
    <t>ALONSO BLANCO MEDINA</t>
  </si>
  <si>
    <t>ALONSO.BLANCO@PREVISORA.GOV.CO</t>
  </si>
  <si>
    <t xml:space="preserve">Prestar los servicios de administración de riesgos, control de pérdidas y procedimientos especializados para los diferentes riesgos amparados en negocios nuevos o vigentes del ramo de automóviles. </t>
  </si>
  <si>
    <t>Prestar el servicio de administración de riesgos de Responsabilidad Civil Profesional de Clínicas y Hospitales para las instituciones Hospitalarias asignadas por LA PREVISORA S.A. a través de las Oficinas de Prevención de Riesgos y de Responsabilidad Civil</t>
  </si>
  <si>
    <t xml:space="preserve">Prestar el servicio de diagnóstico para transformadores mediante el análisis de aceites dieléctricos a los transformadores de los asegurados distribuidos a nivel nacional y que determine LA PREVISORA S.A, para disminuir la probabilidad de ocurrencia y minimizar las pérdidas en caso de siniestros por rotura de maquinaria y su respectivo lucro cesante. </t>
  </si>
  <si>
    <t xml:space="preserve">Prestar los servicios de inspección de los bienes asegurables y/o asegurados y/o a prestar el servicio de administración de riesgos y control de pérdidas de riesgos en curso y/o por suscribir asignados por LA PREVISORA S.A. bajo políticas particulares que le sean suministradas por la Oficina de Prevención de Riesgos de LA PREVISORA S.A., </t>
  </si>
  <si>
    <t>El RUNT proveerá a LA PREVISORA S.A., un sistema de conectividad para acceder en línea a la Base de Datos RUNT. Este servicio será prestado mediante tecnología REST (Representational State Transfer), a través del SDK-RUNT (Software Development Kit – RUNT), de acuerdo con las condiciones de operación y servicio establecidas en los Anexos I y II del presente contrato. Esto, con la finalidad única y exclusiva de que LA PREVISORA S.A. pueda realizar sus procesos de gestión comercial del ramo de SOAT.</t>
  </si>
  <si>
    <t>Mario Fernando Jurado Osorio</t>
  </si>
  <si>
    <t>fernando.jurado@previsora.gov.co</t>
  </si>
  <si>
    <t>Contratacion bajo  la  modalidad  de  Outosurcing a  prestar sus servicios operativos,tecnicos y  administrativos  para  la operación del  Ramo Soat.</t>
  </si>
  <si>
    <t>Olga Liliana Diaz Luna</t>
  </si>
  <si>
    <t>liliana.diaz@previsora.gov.co</t>
  </si>
  <si>
    <t>Permitir el acceso para la consulta de información a las bases de datos de los sistemas informáticos denominados SISA y CEXPER.</t>
  </si>
  <si>
    <t>Wilson Orlando Parra Nuñez</t>
  </si>
  <si>
    <t>WILSON.PARRA@PREVISORA.GOV.CO</t>
  </si>
  <si>
    <t>Vehículo de reemplazo</t>
  </si>
  <si>
    <t>Horno microondas</t>
  </si>
  <si>
    <t>CO-BOY-15001</t>
  </si>
  <si>
    <t>MARIA LEONOR MONTOYA AVELLA</t>
  </si>
  <si>
    <t>maria.montoya@previsora.gov.co</t>
  </si>
  <si>
    <t>Mesa plegable comedor</t>
  </si>
  <si>
    <t>Cocina integral</t>
  </si>
  <si>
    <t>Remodelación cocina</t>
  </si>
  <si>
    <t>Pintura oficina</t>
  </si>
  <si>
    <t>Nevera</t>
  </si>
  <si>
    <t>Mueble Horno microondas</t>
  </si>
  <si>
    <t>COMPRA SILLAS</t>
  </si>
  <si>
    <t>CO-LAG-44001</t>
  </si>
  <si>
    <t>RICARDO MIGUEL HENRIQUEZ SALAS</t>
  </si>
  <si>
    <t>ricardo.enriquez@previsora.gov.co</t>
  </si>
  <si>
    <t>COMPRA NEVERA</t>
  </si>
  <si>
    <t>CAMBIO  GAVINETES COCINA</t>
  </si>
  <si>
    <t>CONTRATAR EL SERVICIO DE MANTENIMIENTO DE LOS AIRES ACONDCIONADOS DE LA SUCURSAL BUCARA</t>
  </si>
  <si>
    <t>CO-SAN-68001</t>
  </si>
  <si>
    <t>MIGUEL ANGEL CEPEDA</t>
  </si>
  <si>
    <t>miguel.cepeda@previsora.gov.co</t>
  </si>
  <si>
    <t>CONTRATAR EL SERVICIO DE INSPECCIONES DE RIESGO PARA LOS SEGUROS GENERALES DE LA SUCURSAL BUCARAMANGA</t>
  </si>
  <si>
    <t xml:space="preserve">CONTRATAR EL SERVICIO DE ALQUILER DE LA FOTOCOPIADORA </t>
  </si>
  <si>
    <t>CONTRATAR EL SERVICIO DE MANTENIMIENTO Y RECARGA DE EXTINTORES DE LA SUCURSAL</t>
  </si>
  <si>
    <t>CONTRATAR EL SERVICIO DE MANTENIMIENTO DE LAS SILLAS DE LA SUCURSAL BUCARAMANGA</t>
  </si>
  <si>
    <t>CONTRATAR EL SERVICIO DE CORREO PARA LA SUCURSAL BUCARAMANGA</t>
  </si>
  <si>
    <t xml:space="preserve">contracion de los servicios e inspeccion de riesgos de la sucursal Neiva. </t>
  </si>
  <si>
    <t>CO-HUI-41001</t>
  </si>
  <si>
    <t>Gina Paola Osorio Roriguez</t>
  </si>
  <si>
    <t>GINA.OSORIO@PREVISORA.GOV.CO</t>
  </si>
  <si>
    <t>Contratacion de los servicios e impresión de carnets en esqueleto  PVC</t>
  </si>
  <si>
    <t xml:space="preserve">contratacion el servicio de mantenimiento de aires acondicionados </t>
  </si>
  <si>
    <t>Contracion servicio de mantenimiento planta electrica</t>
  </si>
  <si>
    <t xml:space="preserve">contratacion alquiler de fotocopiadora </t>
  </si>
  <si>
    <t>contratacion servicio de correo intermunicipa</t>
  </si>
  <si>
    <t>contratacion servicio de reparacion  mesanni  y la mesa e juntas de la gerencia, mantenimiento preventivo sillas</t>
  </si>
  <si>
    <t>adquisicion  aire aconicionado , mueble para sala de reuniones, video beam</t>
  </si>
  <si>
    <t>contratar el  traslado el cuarto de sistemas del sotano  al segundo piso</t>
  </si>
  <si>
    <t>CONTRATAR EL SERVICIO DE MANTENIMIENTO DE LA PLANTA ELECTRICA DE LA SUCURSAL CARTAGENA</t>
  </si>
  <si>
    <t>CO-BOL-13001</t>
  </si>
  <si>
    <t xml:space="preserve">JOISETH CANO RANGEL </t>
  </si>
  <si>
    <t>joiseth.cano@previsora.gov.co</t>
  </si>
  <si>
    <t>CONTRATAR SERVICIO DE INSPECTOR DE RIESGOS PARA EXPEDICION POLIZAS RAMOS TECNICOS Y GENERALES</t>
  </si>
  <si>
    <t xml:space="preserve">CONTRATAR SERVICIO DE INSPECTOR DE RIESGOS PARA EXPEDICION POLIZAS RAMOS TECNICOS Y GENERALES </t>
  </si>
  <si>
    <t>CONTRATAR COMPRA DE AIRES ACONDICIONADOS FALTANTES PARA REEMPLAZO</t>
  </si>
  <si>
    <t>CONTRATAR EL SERVICIO DE MANTENIMIENTO DE AIRES ACONDICIONADOS DE LA SUCURSAL CARTAGENA</t>
  </si>
  <si>
    <t>CONTRATAR SERVICIO DE AMBULANCIA MEDICA INMEDIATA A SEGURADOS POLIZAS AP</t>
  </si>
  <si>
    <t>CONTRATAR ALQUILER PARQUEADERO AUTOMOVILES FUNCIONARIOS SUCURSAL</t>
  </si>
  <si>
    <t>CONTRATAR ARRIENDO FOTOCOPIADORA SUCURSAL</t>
  </si>
  <si>
    <t>CONTRATAR LA MARCACION DE CARNET PARA ASEGURADOS POLIZAS AP</t>
  </si>
  <si>
    <t xml:space="preserve">CONTRATAR COMPRA DE SILLAS PUPITRE SALA DE EVENTOS </t>
  </si>
  <si>
    <t>contratar el servicio de pintura para la oficina de l sucursal</t>
  </si>
  <si>
    <t>contratar el mantenimiento de muebles y enceres</t>
  </si>
  <si>
    <t>Compra Greca para el café</t>
  </si>
  <si>
    <t>COMPRA DE LAMPARAS DAÑADAS EN LA OFICINA</t>
  </si>
  <si>
    <t>SERVICIO DE INSPECCIONES DE RIESGOS-GIRO DEL NEGOCIO</t>
  </si>
  <si>
    <t>CLAUDIA ROCIO BOHORQUEZ FIGUEROA</t>
  </si>
  <si>
    <t>claudia.bohorquez@previsora.gov.co</t>
  </si>
  <si>
    <t>SERVICIO IMPRESIÓN CARNETS-GIRO DEL NEGOCIO</t>
  </si>
  <si>
    <t xml:space="preserve">Servicios especializados en Mercadeo 360° para la administración de canales online/offline y para el fortalecimiento de la estrategia comercial de LA PREVISORA S.A. </t>
  </si>
  <si>
    <t>ANDRÉS FELIPE PÉREZ CARDOZO</t>
  </si>
  <si>
    <t>ANDRES.PEREZ@PREVISORA.GOV.CO</t>
  </si>
  <si>
    <t>Servicio de elaboración y suministro de piezas gráficas impresas correspondientes al material publicitario y merchandising derivado de la estrategia de mercadeo y comunicación de La Previsora S.A.</t>
  </si>
  <si>
    <t>ADRIANA CUBILLOS PONCE</t>
  </si>
  <si>
    <t>ADRIANA.CUBILLOS@PREVISORA.GOV.CO</t>
  </si>
  <si>
    <t>Programa de comunicaciones externas y crisis</t>
  </si>
  <si>
    <t>Servicios de logística consistente en el suministro de tiquetes aéreos nacionales, transporte terrestre, traslados, alojamiento, alimentación, alquiler espacios y demás servicios para la realización de los comités de gestión.</t>
  </si>
  <si>
    <t>SANDRA JANET RAMÍREZ SAYAGO</t>
  </si>
  <si>
    <t>sandraj.ramirez@previsora.gov.co</t>
  </si>
  <si>
    <t>Contratar una agencia de viajes que preste los servicios de suministro de tiquetes aéreos nacionales e internacionales, alojamiento, alimentación, desplazamientos terrestres, asesoría y trámites conexos con este tipo de servicios.</t>
  </si>
  <si>
    <t>RAFAEL HUMBERTO RUBIANO</t>
  </si>
  <si>
    <t>humberto.rubiano@previsora.gov.co</t>
  </si>
  <si>
    <t>EL PROVEEDOR, se compromete a la prestación de servicios para diseñar, estructurar, desarrollar e implementar los programas de formación definidos por LA PREVISORA S.A., los cuales están contenidos en la Oferta de formación y permiten que se garantice su implementación a nivel nacional para los aliados estratégicos vinculados a LA PREVISORA S.A.  y con los cuales se contribuye con el desarrollo organizacional. 
Con el fin de dar cumplimiento al requisito de idoneidad indicado en el decreto 2555de 2010 articulo 2.30.1.1.3, ratificado y ampliado a las personas vinculadas en la circular 050 de 2015 de la Superintendencia Financiera</t>
  </si>
  <si>
    <t>Dar cumplimiento a la circular 050 de 2015 de la Superintendencia Financiera de Colombia, se requiere la prorroga No. 1 del contrato 92000-2017-138, el cual contempla el mantenimiento del aplicativo e infraestructura tecnológica del Sistema Unificado de Consulta de Intermediarios de Seguros - SUCIS</t>
  </si>
  <si>
    <t>Prestar sus servicios de consulta en línea y en batch de datos personales, información comercial de personas naturales y/o jurídicas, que se encuentren en procesos de vinculación y/o vinculadas comercialmente con LA PREVISORA S.A., así como la generación de procesos que permitan gestionar el riesgo al que se pueda ver expuesta LA PREVISORA S.A. en el desarrollo de sus relaciones comerciales con clientes e intermediarios.</t>
  </si>
  <si>
    <t>prestará el servicio de administración del proceso de emisión de pagarés desmaterializados, así como su custodia y registro de los títulos bajo el sistema de anotación en cuenta, de conformidad con lo regulado en las Leyes 27 de 1990, 527 de 1999, 964 de 2005, el decreto 2555 de 2010, el Reglamente de Operaciones de Deceval y demás normas que se ocupen o se llegaren a ocupar del tema.
pagare y carta de instrucciones como requisito para la vinculación de Aliados estratégicos (Agentes y Agencias) con la finalidad de tener una garantía que pueda ser ejecutada en caso de presentarse un posible caso de retención de primas.</t>
  </si>
  <si>
    <t>Servicio profesional de abogado especialista en contratación estatal y privada, brindando asistencia y representando a LA PREVISORA S.A. en los procesos licitatorios y/o concursos de selección regidos por el estatuto general de la contratación pública, por normas especiales, por las normas de derecho privado vigentes, y aquellas normas que en el desarrollo de este contrato sean publicadas y regulen el objeto u otra obligación o contenido de este contrato, en los cuales LA PREVISORA S.A. participe como oferente, proponente y/o tenga algún interés, sin consideración a la cuantía y en el territorio nacional</t>
  </si>
  <si>
    <t>Renovacion de la suscripcion anual al boletin juridico de Contratacion en Linea</t>
  </si>
  <si>
    <t>Prestar los servicios profesionales como Defensor del consumidor financiero, principal y suplente, para ejercer con autonomia e independencia y garantizar que se atienda de forma eficaz, eficiente y oportuna a los Consumidores Financieros.</t>
  </si>
  <si>
    <t>YANET ROJAS HERNANDEZ</t>
  </si>
  <si>
    <t>YANET.ROJAS@PREVISORA.GOV.CO</t>
  </si>
  <si>
    <t>Contratar los servicios de mejora, administración y mantenimiento de la página web www.saberseguro.com junto con la plataforma moodle de cursos virtuales, acorde al programa de Educación Financiera Saber Seguro.</t>
  </si>
  <si>
    <t>WENDY STEPHANY JIMÉNEZ ROJAS</t>
  </si>
  <si>
    <t>wendy.jimenez@previsora.gov.co</t>
  </si>
  <si>
    <t>Contratar avalúos de los inmuebles de las compañía bajo normas NIIF</t>
  </si>
  <si>
    <t>SANDRA PATRICIA GONZALEZ BELLO</t>
  </si>
  <si>
    <t>sandra.gonzalez@previsora.gov.co</t>
  </si>
  <si>
    <t>Contratar el servicio de Auditoría de seguimiento de Certificación al Sistema de Gestión Ambiental.</t>
  </si>
  <si>
    <t>Prorrogar el servicio de mensajeria especializada a nivel nacional</t>
  </si>
  <si>
    <t>Contratar saneamiento administrativo  de los inmuebles de las compañía</t>
  </si>
  <si>
    <t xml:space="preserve">Gasolina planta eléctrica y vehículos. Colombia Compra Eficiente. </t>
  </si>
  <si>
    <t>MARTHA ISABEL PUERTO</t>
  </si>
  <si>
    <t>martha.puerto@previsora.gov.co</t>
  </si>
  <si>
    <t>Suscripcion Primera Página</t>
  </si>
  <si>
    <t>Suministro obras legis</t>
  </si>
  <si>
    <t>Contratar el suministro para  los funcionarios y visitantes de Casa Matriz las bebidas hidratantes.</t>
  </si>
  <si>
    <t>Realizar  el servicio de mantenimiento puertas de seguridad y avisos luminosos de las sedes ubicadas en la ciudad de Bogotá.</t>
  </si>
  <si>
    <t>Contratar el servicio de fotocopias para todas las dependencias de Casa Matriz</t>
  </si>
  <si>
    <t>Contratar la revisión y recargue de los extintores de Casa Matriz</t>
  </si>
  <si>
    <t>Contratar la recertificación del transporte vertical y puertas electricas de Casa Matriz</t>
  </si>
  <si>
    <t>Contratacion mantenimiento preventivo y correctivo sistema de deteccion de incendio y cambio de agente limpio centro de computo</t>
  </si>
  <si>
    <t>Contratar el mantenimiento preventivo y correctivo del conmutador</t>
  </si>
  <si>
    <t>Contratar el mantenimiento preventivo y correctivo equipos medicos</t>
  </si>
  <si>
    <t>Contratar el mantenimiento preventivo y correctivo de los vehiculos de la Compañía</t>
  </si>
  <si>
    <t>Contratar el mantenimiento de las maquinas de café y la compra de termos</t>
  </si>
  <si>
    <t>Contratar los gasto notariales para las diferentes dependencias de casa matriz</t>
  </si>
  <si>
    <t>Levantamiento de planos hidraulicos, especificaciones tecnicas diseño</t>
  </si>
  <si>
    <t>THELMIRA NUÑEZ</t>
  </si>
  <si>
    <t>thelmira.nunez@previsora.gov.co</t>
  </si>
  <si>
    <t>Desarrollo de la obra hidraulica - pararallos y puesta a tierra</t>
  </si>
  <si>
    <t>Contratar la el periodico diario La Republica</t>
  </si>
  <si>
    <t>Adquisicion activos fijos Casa Matriz</t>
  </si>
  <si>
    <t>JOHN HERMITH RAMIREZ</t>
  </si>
  <si>
    <t>john.ramirez@previsora.gov.co</t>
  </si>
  <si>
    <t>Adquisicion activos fijos Sucursales</t>
  </si>
  <si>
    <t xml:space="preserve">Realizar todas las gestiones para la publicación de avisos de prensa en diarios de amplia circulación nacional, referente a temas como Asambleas Ordinarias y Extraordinarias, publicación de fallecimientos de pensionados o personal activo de la compañía, reclamaciones de acreencias laborales, cierres y aperturas de sucursales, entre otros avisos relacionados con la gestión administrativa de la compañía </t>
  </si>
  <si>
    <t>DIANA PATRICIA MARTINEZ</t>
  </si>
  <si>
    <t>diana.martinez@previsora.gov.co</t>
  </si>
  <si>
    <t>Suministro y distribución continua de herramientas, materiales de construcción, materiales eléctricos y de ferretería, para atender diferentes solicitudes de LA PREVISORA S.A., en las instalaciones ubicadas en la ciudad de Bogotá, de acuerdo a las cantidades y especificaciones que le sean requeridas</t>
  </si>
  <si>
    <t>Suministro y distribución de elementos de oficina, útiles, papelería, cafetería y aseo a nivel nacional, así como a elaborar, suministrar y distribuir formas preimpresas especiales.</t>
  </si>
  <si>
    <t>MAGDA DEL PILAR RODRIGUEZ</t>
  </si>
  <si>
    <t>magda.rodriguez@previsora.gov.co</t>
  </si>
  <si>
    <t>contratación de firma de auditoría médica para XXX</t>
  </si>
  <si>
    <t>MARITZA GISELA AYURE AGUILAR</t>
  </si>
  <si>
    <t>maritza.ayure@previsora.gov.co</t>
  </si>
  <si>
    <t>Contratación de profesional médico para el proceso de indemnizaciones de Soat y AP</t>
  </si>
  <si>
    <t>Contratar la  prestación de  servicios para realizar la búsqueda, evaluación y presentación de candidatos potenciales con el fin de suplir las vacantes de cargos directivos de LA PREVISORA S.A. head hunter</t>
  </si>
  <si>
    <t>NELSY PAOLA BENVIDES GAMBOA</t>
  </si>
  <si>
    <t>nelsy.benavides@previsora.gov.co</t>
  </si>
  <si>
    <t xml:space="preserve">Contratar los servicios de una firma especializada que realice procesos de verificación de antecedentes penales y Judiciales ante organismos del estado, verificación de referencias laborales, academicas y personales, y visita domiciliaria, a cada uno de los candidatos externos que sean seleccionados para cubir las diferentes vacantes de la Previsora </t>
  </si>
  <si>
    <t>Prestar el servicio para el uso y administración de la plataforma virtual para la realización de las pruebas de conocimientos de ingreso a LA PREVISORA S.A.</t>
  </si>
  <si>
    <t xml:space="preserve">Contratar la suscripción al portal El Empleo para la publicación de ofertas de empleo que La Previsora considere necesarias asi como la consecucion de hojas de vida. </t>
  </si>
  <si>
    <t xml:space="preserve">Contratar el  suminstro por medio de la plataforma a la PREVISORA S.A un stock de pruebas psicologicas especializadas en evaluación de competencias y personalidad </t>
  </si>
  <si>
    <t>Adquirir el servicio de una herramienta Web especializada en el proceso de evaluacion de desempeño</t>
  </si>
  <si>
    <t>Realizar la inscripción a los funcionarios a cursos, seminarios , congresos que esten directamente relacionados con las actividades consignadas en el menú de actividades de su área y los conocimientos técnicos y habilidades que apliquen a su cargo de acuerdo a lo establecido en la matriz de competencias</t>
  </si>
  <si>
    <t>Contratar un proveedor que sea el Aliado Estrategíco para los procesos de formación que se realizarán por Universidad Corporativa definidos en el Plan de Formación 2020</t>
  </si>
  <si>
    <t>Prestar sus servicios de capacitacion en habilidades informaticas y aplicación de evaluaciones para los procesos de selección de personal de La Previsora S,A</t>
  </si>
  <si>
    <t>Contratar un proveedor que suministre refrigerios</t>
  </si>
  <si>
    <t>Contratar un proveedor que se encargue del desarrollo virtual de los cursos normativos</t>
  </si>
  <si>
    <t>Contratar proveedores especializados de acuerdo a lo definido en el Plan de Formación</t>
  </si>
  <si>
    <t>Contratar proveedoresen cumplimiento  a la Politica de Reconocimiento</t>
  </si>
  <si>
    <t>Servicio de plataforma de servicios busqueda automática de procesos de licitación para la gerencia de negocios estatales</t>
  </si>
  <si>
    <t xml:space="preserve">CARLOS JAVIER SUA </t>
  </si>
  <si>
    <t>carlos.sua@previsora.gov.co</t>
  </si>
  <si>
    <t xml:space="preserve">Servicios profesionales para la Integración de Herramienta de búsqueda automatica de procesos con el Sistema de Información Comercial SalesForce </t>
  </si>
  <si>
    <t>ELABORACION DE CARNETS PARA LAS POLIZAS DE ACCIDENTES PERSONALES DE LA SUCURSAL POPAYAN</t>
  </si>
  <si>
    <t>CO-CAU-19001</t>
  </si>
  <si>
    <t>NORMA CRISTINA GONZALEZ MUÑOZ</t>
  </si>
  <si>
    <t>NORMA.GONZALEZ@PREVISORA.GOV.CO</t>
  </si>
  <si>
    <t xml:space="preserve">SUMINISTRO DE FOTOCOPIAS PARA LICITACIONES </t>
  </si>
  <si>
    <t>SUMINISTRO DE FOTOCOPIAS PARA AREA ADMINISTRATIVA</t>
  </si>
  <si>
    <t>SUMINISTRO DE FOTOCOPIAS PARA AREA PRODUCCION</t>
  </si>
  <si>
    <t>SERVICIO DE BIENESTAR Y SALUD OCUPACIONAL AL PERSONAL DEL MUNICIPIO DE POPAYAN EN CUMPLIMIENTO A LOS SERVICIOS ADICIONALES</t>
  </si>
  <si>
    <t>MANTENIMIENTO DE AIRE ACONDICIONADO</t>
  </si>
  <si>
    <t>INSPECCIONES PARA RIESGOS DE LA SUCURSAL</t>
  </si>
  <si>
    <t>FOTOCOPIAS</t>
  </si>
  <si>
    <t>CO-NSA-54001</t>
  </si>
  <si>
    <t>Jorge Barajas</t>
  </si>
  <si>
    <t>jorge.barajas@previsora.gov.co</t>
  </si>
  <si>
    <t>MANTENIMIENTO Y REPARACIONES MUEBLES ENSERES Y OTROS</t>
  </si>
  <si>
    <t xml:space="preserve"> MANTENIMIENTO Y REPARACIONES EQUIPO DE OFICINA</t>
  </si>
  <si>
    <t xml:space="preserve"> GASTOS DE EMISION DE POLIZAS</t>
  </si>
  <si>
    <t xml:space="preserve"> AUXILIO APARCADERO</t>
  </si>
  <si>
    <t>Reparaciones electricas</t>
  </si>
  <si>
    <t>Suministro de bonos canasta</t>
  </si>
  <si>
    <t>Suministro de bonos dotación</t>
  </si>
  <si>
    <t>Contratacion Poliza de Vida Grupo plan de beneficios directivos</t>
  </si>
  <si>
    <t xml:space="preserve">Suministro de personal temporal </t>
  </si>
  <si>
    <t>Poliza de hospitalizacion y cirugia para los funcionarios convencionados, según convencion colectiva de trabajo 2020-2023</t>
  </si>
  <si>
    <t>Poliza de vida grupo y exequias para los funcionarios convencionados según convencion colectiva de trabaja 2020-2023</t>
  </si>
  <si>
    <t>Poliza de incendio y terremoto para los inmuebles que se encuentran hipotecados a favor de la compañía por el prestamo otorgado a las funcionarios según la convencion colectiva de trabajo 2020-2023</t>
  </si>
  <si>
    <t>Poliza vida grupo deudor para los prestamos hipotecarios que han sido otorgados a los funcionarios según lo defino en la convencion colectiva de trabajo 2020-2023</t>
  </si>
  <si>
    <t>Convenio de colaboración tecnológica y operativa para la operación integral  de los créditos al personal y la respectiva cartera actual y futura.</t>
  </si>
  <si>
    <t>Plan de bienestar 2021</t>
  </si>
  <si>
    <t>Gastos de salud ocupacional</t>
  </si>
  <si>
    <t>Auditoria interna EFR</t>
  </si>
  <si>
    <t>COMPRA DE 2 AIRES ACONDICIONADOS</t>
  </si>
  <si>
    <t>CO-MET-50001</t>
  </si>
  <si>
    <t>ANGELA JIMENA GUERRERO PARRADO</t>
  </si>
  <si>
    <t>angela.guerrero@previsora.gov.co</t>
  </si>
  <si>
    <t>COMPRA TELEVISOR</t>
  </si>
  <si>
    <t>COMPRA PERSIANAS</t>
  </si>
  <si>
    <t>Fotocopiadora</t>
  </si>
  <si>
    <t>CO-TOL-73001</t>
  </si>
  <si>
    <t>Lelia Rosa López Hernández</t>
  </si>
  <si>
    <t>lelia.lopez@previsora.gov.co</t>
  </si>
  <si>
    <t>Sillas</t>
  </si>
  <si>
    <t>Aire Acondicionado</t>
  </si>
  <si>
    <t>Equipos y suministros para impresión, fotografia y audivisuales</t>
  </si>
  <si>
    <t>Planta Eléctrica</t>
  </si>
  <si>
    <t>Remodelación baños</t>
  </si>
  <si>
    <t>cambio baldosas baño cocina pasillos</t>
  </si>
  <si>
    <t>Pintura general oficinas de propiedad Previsora</t>
  </si>
  <si>
    <t>Remodelacion Cocina</t>
  </si>
  <si>
    <t>Adecuacion cuarto frio maquinas Tecnologia</t>
  </si>
  <si>
    <t>Servicio de Limpieza y Mantenimiento Fotocopiadora</t>
  </si>
  <si>
    <t>Evaluacion de Riesgos (Inspectores)</t>
  </si>
  <si>
    <t xml:space="preserve">Servicio procesamiento datos(carnet) </t>
  </si>
  <si>
    <t>Servicio de Parqueadero</t>
  </si>
  <si>
    <t>Servicio de Mantenimiento Aires Acondicionados</t>
  </si>
  <si>
    <t>CONMTRATACION FIRMA DE INSPECCIONES</t>
  </si>
  <si>
    <t>CO-NAR-52001</t>
  </si>
  <si>
    <t>OSCAR ESTRADA</t>
  </si>
  <si>
    <t>oscar.estrada@previsora.gov.co</t>
  </si>
  <si>
    <t>Arrendamiento Instalaciones comerciales</t>
  </si>
  <si>
    <t>CO-VAC-76001</t>
  </si>
  <si>
    <t>CARMEN EUGENIA CHARRIA</t>
  </si>
  <si>
    <t>carmen.charria@previsora.gov.co</t>
  </si>
  <si>
    <t>Servicio de Parqueadero de Vehiculos</t>
  </si>
  <si>
    <t>Servicio de Instalación o Mantenimiento de aire acondicionado</t>
  </si>
  <si>
    <t>Mantenimiento general de equipos de oficina</t>
  </si>
  <si>
    <t>Servicio de Mantenimiento y reparacion de instalaciones</t>
  </si>
  <si>
    <t>RED MEDICA</t>
  </si>
  <si>
    <t>Luis Felipe Castillo</t>
  </si>
  <si>
    <t>luis.castillo@previsora.gov.co</t>
  </si>
  <si>
    <t>realización de los trabajos de control técnico de las construcciones que vayan a asegurarse frente a daños materiales con el fin de facilitar la contratación del Seguro Decenal.</t>
  </si>
  <si>
    <t>LADY JOHANNA AVILA ACERO</t>
  </si>
  <si>
    <t>lady.avila@previsora.gov.co</t>
  </si>
  <si>
    <t>A través de Proserpuertos se realiza inspección y vigilancia de la mercancía de nuestros asegurados, en los puertos.</t>
  </si>
  <si>
    <t>JANETH BARRIOS BONILLA</t>
  </si>
  <si>
    <t>janeth.barrios@previsora.gov.co</t>
  </si>
  <si>
    <t>Prestación servicios evaluación Junta Directiva</t>
  </si>
  <si>
    <t>Servicio RevisoriaFiscal</t>
  </si>
  <si>
    <t>MANTENIMIENTO AVISO LUMINOSO</t>
  </si>
  <si>
    <t>CO-PUT-86001</t>
  </si>
  <si>
    <t>ANA BELEN GUTIERREZ ROMERO</t>
  </si>
  <si>
    <t>ANA.GUTIERREZ@PREVISORA.GOV.CO</t>
  </si>
  <si>
    <t>MANTENIMIENTO PLANTA ELECTRICA</t>
  </si>
  <si>
    <t>Alquiler de local comercial para el uso del archivo activo e inactivo de la Sucursal Quibdó.</t>
  </si>
  <si>
    <t>CO-CHO-27001</t>
  </si>
  <si>
    <t>Gloria Bejarano Maturana</t>
  </si>
  <si>
    <t>gloria.bejarano@previsora.gov.co</t>
  </si>
  <si>
    <t>Mantenimiento de los aires acondicionados de la Sucursal Quibdó.</t>
  </si>
  <si>
    <t>Mantenimiento planta electrica.</t>
  </si>
  <si>
    <t>Mantenimiento de avisos luminosos de la Sucursal.</t>
  </si>
  <si>
    <t>Pintar las instalaciones de la Sucursal.</t>
  </si>
  <si>
    <t>Mantenimiento preventivo de las instalaciones electricas  de la Sucursal.</t>
  </si>
  <si>
    <t>INVESTIGACIÓN DE MERCADOS</t>
  </si>
  <si>
    <t>DANIEL SALAZAR TORRES</t>
  </si>
  <si>
    <t>daniel.salazar@previsora.gov.co</t>
  </si>
  <si>
    <t>SUSCRIPCIÓN INFORMACION DE MERCADO</t>
  </si>
  <si>
    <t>MODELO COMERCIAL</t>
  </si>
  <si>
    <t>Prestación servicios Abogado de Segunda Instancia Procesos Disciplinarios</t>
  </si>
  <si>
    <t>CINDY RINCÓN</t>
  </si>
  <si>
    <t>cindy.rincon@previsora.gov.co</t>
  </si>
  <si>
    <t>Prestación de Servicios Asesor Presidencia</t>
  </si>
  <si>
    <t xml:space="preserve">REALIZAR MANTENIMIENTO PREVENTIVO O CORRECTIVO CON SUMINISTRO DE REPUESTOS  DE LOS AIRES ACONDICIONADOS, CON UNA PERIODICIDAD TRIMESTRAL A LOS AIRES ACONDICIONADOS DE LA SUCURSAL YOPAL, LOS CUALES SON DOS AIRES TIPO SUSPENDIDO DE TECHO DE 60.000 BTU, MARCA LG, DOS AIRES TIPO MINI SPLIT DE 18.000 BTU MARCA GL MODELO VR182CL Y UN EQUIPO AIRE TIPO MINI SPLIT DE 9.000 BTU. MARCA LG MODELO SP092CM. </t>
  </si>
  <si>
    <t>CO-CAS-85001</t>
  </si>
  <si>
    <t>KARENN YELITZA CRUZ GOYENECHE</t>
  </si>
  <si>
    <t>karenn.cruz@previsora.gov.co</t>
  </si>
  <si>
    <t>CONTRATAR LA IMPRESIÓN DE CARNETS EN MATERIAL PVC PARA LOS ASEGURADOS DE LAS PÓLIZAS DE ACCIDENTES PERSONALES Y VIDA GRUPO EMITIDAS EN LA SUCURSAL YOPAL PARA LA VIGENCIA 2021</t>
  </si>
  <si>
    <t>77101501 </t>
  </si>
  <si>
    <t xml:space="preserve">PRESTAR LOS SERVICIOS DE INSPECCIÓN DE LOS BIENES ASEGURABLES Y/O ASEGURADOS Y/O A PRESTAR SERVICIOS DE ADMINISTRACIÓN DE RIESGOS Y CONTROL DE PÉRDIDAS, DE RIESGOS EN CURSO Y/O POR SUSCRIBIR ASIGNADOS POR LA PREVISORA S.A. BAJO POLÍTICAS PARTICULARES QUE LE SEAN SUMINISTRADAS POR LA OFICINA DE PREVENCIÓN DE RIESGOS DE LA VICEPRESIDENCIA TÉCNICA DE PREVISORA S.A. COMPAÑÍA DE SEGUROS, CUMPLIENDO CON LO INDICADO EN EL MANUAL DE POLÍTICAS, NORMAS Y PROCEDIMIENTOS DE SUSCRIPCIÓN DE CADA UNO DE LOS RAMOS Y CON EL MANUAL DE POLÍTICAS DE INSPECCIÓN DE RIESGOS  QUE PERMITA ESTABLECER SI EL NEGOCIO ES ASEGURABLE Y LAS ACTIVIDADES NECESARIAS PARA LOGRAR UN MEJORAMIENTO DE LOS RIESGOS IDENTIFICADOS DISMINUYENDO LA PROBABILIDAD Y SEVERIDAD DE PÉRDIDAS PARA LOS ASEGURADOS Y LA COMPAÑÍA. </t>
  </si>
  <si>
    <t>REALIZAR TAPIZADOS DE MUEBLES DE LA PREVISORA S.A. SUCURSAL YOPAL</t>
  </si>
  <si>
    <t>INSPECCION DE RIESGOS DE SEGUROS GENERALES</t>
  </si>
  <si>
    <t>CO-ANT-05001</t>
  </si>
  <si>
    <t xml:space="preserve">ANA CRISTINA ARBOLEDA TORRES </t>
  </si>
  <si>
    <t>ANA.ARBOLEDA@PREVISORA.GOV.CO</t>
  </si>
  <si>
    <t xml:space="preserve">MANTENIMIENTO PREVENTIVO Y CORRECTIVO AIRE ACONDICIONADO </t>
  </si>
  <si>
    <t xml:space="preserve">ADECUACION (PINTURA Y DEMAS PENDIENTES) OFICINA FRONT MEDELLIN </t>
  </si>
  <si>
    <t xml:space="preserve">INSTALACION PUERTA VIDRIO TEMPLADO AUDITORIO </t>
  </si>
  <si>
    <t xml:space="preserve">ALQUILER OUTSOURCING FOTOCOPIADO </t>
  </si>
  <si>
    <t xml:space="preserve">MANTENIMIENTO DE MUEBLES </t>
  </si>
  <si>
    <t xml:space="preserve">MANTENIMIENTO CUARTOS TECNICOS </t>
  </si>
  <si>
    <t>Servicio de parqueadero de vehiculos</t>
  </si>
  <si>
    <t>CO-COR-23001</t>
  </si>
  <si>
    <t xml:space="preserve">PATRICIA MORALES </t>
  </si>
  <si>
    <t>patricia.morales@previsora.gov.co</t>
  </si>
  <si>
    <t>Mantenimiento de aires acondicionados</t>
  </si>
  <si>
    <t xml:space="preserve">inspeccion de riesgo </t>
  </si>
  <si>
    <t>Impresión de carnets estudiantiles</t>
  </si>
  <si>
    <t>Recarga de6 estintores</t>
  </si>
  <si>
    <t>PINTURA GENERAL DE LA OFICINA DONDE SE ENCUENTRA UBICADA LA SUCURSAL MONTERIA</t>
  </si>
  <si>
    <r>
      <t xml:space="preserve">Contratación servicio de auditoría interna, valoración del riesgo, auditoría de Calidad, Ambiental y seguimiento del Sistema de control interno de La previsora S.A. Compañía de Seguros
</t>
    </r>
    <r>
      <rPr>
        <b/>
        <u/>
        <sz val="11"/>
        <color theme="1"/>
        <rFont val="Calibri"/>
        <family val="2"/>
        <scheme val="minor"/>
      </rPr>
      <t xml:space="preserve">Opción 1:
</t>
    </r>
    <r>
      <rPr>
        <b/>
        <sz val="11"/>
        <color theme="1"/>
        <rFont val="Calibri"/>
        <family val="2"/>
        <scheme val="minor"/>
      </rPr>
      <t xml:space="preserve">1) </t>
    </r>
    <r>
      <rPr>
        <b/>
        <u/>
        <sz val="11"/>
        <color theme="1"/>
        <rFont val="Calibri"/>
        <family val="2"/>
        <scheme val="minor"/>
      </rPr>
      <t>Prórroga y adición</t>
    </r>
    <r>
      <rPr>
        <sz val="11"/>
        <color theme="1"/>
        <rFont val="Calibri"/>
        <family val="2"/>
        <scheme val="minor"/>
      </rPr>
      <t xml:space="preserve"> al contrato actual- a Un año y medio. (548 días)
</t>
    </r>
  </si>
  <si>
    <t>Johny Gender Navas Flórez</t>
  </si>
  <si>
    <t>johny.navas@previsora.gov.co</t>
  </si>
  <si>
    <t>Traslado de aire acondicionado a la gerencia de la sucursal el actual no tiene la capacidad suficiente</t>
  </si>
  <si>
    <t>CO-QUI-63001</t>
  </si>
  <si>
    <t>DARIO ALONSO MARIN PELAEZ</t>
  </si>
  <si>
    <t>dario.marin@previsora.gov.co</t>
  </si>
  <si>
    <t>Servicio de mantenimiento de aires acondicionados de la sucursal sincelejo.</t>
  </si>
  <si>
    <t>CO-SUC-70001</t>
  </si>
  <si>
    <t>RODRIGO AYUBB AMIN</t>
  </si>
  <si>
    <t>rodrigo.ayubb@previsora.gov.co</t>
  </si>
  <si>
    <t>servicio de elaboracion e impresión de carnets de las polizas de accidentes personales de la sucursal sincelejo</t>
  </si>
  <si>
    <t>servicio de parqueadero para los vehiculos de los funcionarios de la sucursal sincelejo</t>
  </si>
  <si>
    <t>Análisis y revisión de supuestos actuariales para el cálculo del pasivo pensional y beneficios a empleados bajo normatividad NIIF.</t>
  </si>
  <si>
    <t>José Miguel Valbuena Sánchez</t>
  </si>
  <si>
    <t>jose.valbuena@previsora.gov.co</t>
  </si>
  <si>
    <t>La PREVISORA S.A. requiere la contratación de un proveedor experto y especializado en el desarrollo, implementación y optimización de estrategias enfocadas en la generación de tráfico (visitas), leads (prospectos de venta) y conversión de ventas en portales e-commerce y esquemas de venta no presencial con inversión en medios de comunicación y canales digitales (pauta digital).</t>
  </si>
  <si>
    <t>Previsora requiere una opinión legal actualizada en la cual se indique, con base en las nuevas regulaciones, si se encuentra obligado a enviar reportes frente en cumplimiento de las disposiciones FATCA y CRS.</t>
  </si>
  <si>
    <t>RENATO MUÑOZ</t>
  </si>
  <si>
    <t>renato.munoz@previsora.gov.co</t>
  </si>
  <si>
    <t>Servicio de consulta de listas restrictivas</t>
  </si>
  <si>
    <t>Servicio de investigación de casos reportados a través de la linea ética.</t>
  </si>
  <si>
    <t>Servicios profesionales  especializados, para la ejecución de las actividades de planeación, control, dirección y realización de acciones que permitan la adecuada gestión, operación, monitoreo,  mejora, mantenimiento y madurez del Sistema de Seguridad de la Información (SGSI) y Ciberseguridad</t>
  </si>
  <si>
    <t>Servicio para el diligenciamiento de manera virtual del formulario de conocimeinto del cliente.</t>
  </si>
  <si>
    <t>Proveeduría del calculo del CVA y DVA para las inversiones en instrumentos derivados.</t>
  </si>
  <si>
    <t>Estudio de riesgo laboral para retorno gradual a las oficinas</t>
  </si>
  <si>
    <t>Prorroga Outsourcing de nomina</t>
  </si>
  <si>
    <t>Editorial Contexto Jurídico</t>
  </si>
  <si>
    <t>Prestación de Servicios Profesionales/ Asesorías Jurídicas para apoyo en conceptos jurídicos/asesorías.</t>
  </si>
  <si>
    <t>JOHANNA SANDOVAL</t>
  </si>
  <si>
    <t>leidy.sandoval@previsora.gov.co</t>
  </si>
  <si>
    <t>Con el objeto de contratar los servicios de mantenimiento preventivo y correctivo para los equipos de fotocopiado y scanner</t>
  </si>
  <si>
    <t>JORGE ANDRES GIL</t>
  </si>
  <si>
    <t>jorge.gil@previsora.gov.co</t>
  </si>
  <si>
    <t>Prestar los servicios de inspección de los bienes asegurables y/o asegurados y/o a prestar servicios de
administración de riesgos y control de pérdidas, de riesgos en curso y/o por suscribir asignados por LA
PREVISORA S.A. bajo políticas particulares que le sean suministradas por La Oficina de Prevención de
Riesgos de la Vicepresidencia Técnica y por la Sucursal Centro Empresarial Corporativo de Previsora S.A.
Compañía de Seguros, cumpliendo con lo indicado en el Manual de Políticas, Normas y Procedimientos de
suscripción de cada uno de los ramos y con el Manual de Políticas de Inspección de Riesgos que permita
establecer si el negocio es asegurable y las actividades necesarias para lograr un mejoramiento de los riesgos
identificados disminuyendo la probabilidad y severidad de pérdidas para los asegurados y la compañía</t>
  </si>
  <si>
    <t>Objetivo: Contribuir en el mejoramiento de las capacidades, conocimientos, competencias y calidad de vida de los servidores de la Previsora S.A., planeando, desarrollando y evaluando la gestión del Talento Humano, a través de las estrategias establecidas para cada una de las etapas del ciclo de vida laboral de nuestros colaboradores y orientándolos al cumplimiento de los objetivos y metas de la Organización. De conformidad con la naturaleza Jurídica de esta Compañía y su régimen de personal, la Planeación Estratégica del Talento Humano contempla: el El Plan Institucional de Capacitación, el Plan de Incentivos institucionales y el Plan de Seguridad y Salud en el Trabajo.
Política MIPG: Gestión Estratégica del Talento Humano</t>
  </si>
  <si>
    <t>Realizar actividades programadas en el Plan de Trabajo con fundamento en la encuesta de cultura de la vigencia anterior.</t>
  </si>
  <si>
    <t>Informe consolidado de las actividades realizadas sobre el plan de trabajo.</t>
  </si>
  <si>
    <t>Humanos
Financieros
Tecnológicos</t>
  </si>
  <si>
    <t xml:space="preserve">Aplicación de la Encuesta de Cultura Organizacional </t>
  </si>
  <si>
    <t>Informe de los resultados de la encuesta de Clima Organizacional</t>
  </si>
  <si>
    <t xml:space="preserve">Implementación y Desarrollo del Modelo de Liderazgo, bajo los parámetros de Efr </t>
  </si>
  <si>
    <t xml:space="preserve">Realizar las Actividades de seguimiento a la escuela de Liderazgo y las actividades de cultura, con el fin de fortalecer los lineamientos de Liderazgo bajo los parámetros EFR </t>
  </si>
  <si>
    <t>PLAN DE FORMACIÓN 2021</t>
  </si>
  <si>
    <t>CRECIENDO - UNIVERSIDAD PREVISORA</t>
  </si>
  <si>
    <t>Objetivo: Generar en la Compañía el crecimiento profesional de los colaboradores, el aumento en los niveles de productividad, el cumplimiento de metas y objetivos individuales a través de mecanismos para la formación, capacitación, definición, medición, desarrollo de metas y competencias individuales, así como la generación de planes de acción para el desarrollo organizacional de la Compañía.</t>
  </si>
  <si>
    <t>Facultad</t>
  </si>
  <si>
    <t>Programa</t>
  </si>
  <si>
    <t xml:space="preserve">Objetivo </t>
  </si>
  <si>
    <t>Formador</t>
  </si>
  <si>
    <t>Modalidad</t>
  </si>
  <si>
    <t xml:space="preserve">Población a Impactar </t>
  </si>
  <si>
    <t>Duración (HRS)</t>
  </si>
  <si>
    <t># de Funcionarios</t>
  </si>
  <si>
    <t xml:space="preserve">CRONOGRAMA </t>
  </si>
  <si>
    <t>ALISTAMIENTO (Actividades de Preparación)</t>
  </si>
  <si>
    <t>EJECUCIÓN ACADÉMICA</t>
  </si>
  <si>
    <t>CAPACIDADES MEDULARES</t>
  </si>
  <si>
    <t>Curso Gestión del Cambio</t>
  </si>
  <si>
    <t>Aprendizaje en conceptos y herramientas que permitan desarrollar la capacidad de adaptación de manera rápida y gestionar las acciones necesarias para asegurar la sostenibilidad de las mismas y la satisfacción de sus grupos de interes ante el cambio</t>
  </si>
  <si>
    <t>U Sabana</t>
  </si>
  <si>
    <t>Mixto</t>
  </si>
  <si>
    <t>Obligatorio por Oferta</t>
  </si>
  <si>
    <t>Funcionarios diferentes áreas de acuerdo a necesidad a Nivel Nal.</t>
  </si>
  <si>
    <t>Enero - Marzo</t>
  </si>
  <si>
    <t>Abril - Junio</t>
  </si>
  <si>
    <t>Curso Presentaciones Efectivas</t>
  </si>
  <si>
    <t>Brindar herramientas para la realización de presentaciones claras, concisas y efectivas - con herramientas de Office</t>
  </si>
  <si>
    <t>Línea</t>
  </si>
  <si>
    <t>Enero - Febrero</t>
  </si>
  <si>
    <t>Marzo - Mayo</t>
  </si>
  <si>
    <t xml:space="preserve">Curso de Excel </t>
  </si>
  <si>
    <t>Desarrollar habilidades ofimaticas en los colaboradores</t>
  </si>
  <si>
    <t>Proveedor</t>
  </si>
  <si>
    <t>Abril - Octubre</t>
  </si>
  <si>
    <t xml:space="preserve">Manejo Efectivo del Tiempo </t>
  </si>
  <si>
    <t xml:space="preserve">Brindar herramientas para la adecuada administración del tiempo, manejo de herramientas que faciliten las labores diarias y dismunuyan los efectos negativos </t>
  </si>
  <si>
    <t>Enero - Junio</t>
  </si>
  <si>
    <t>Julio a Noviembre</t>
  </si>
  <si>
    <t>Capacitaciones SGSST
Manejo del Estrés</t>
  </si>
  <si>
    <t>Fortalecer los conocimientos  en cuanto a protección y promoción de la salud de los empleados.</t>
  </si>
  <si>
    <t>Interno</t>
  </si>
  <si>
    <t>Obligatorio</t>
  </si>
  <si>
    <t>Funcionarios a Nivel Nal.</t>
  </si>
  <si>
    <t>De acuerdo a cronograma interno del grupo de SGSST</t>
  </si>
  <si>
    <t>Grupos  formación a nivel nacional</t>
  </si>
  <si>
    <t>Enero a  Marzo</t>
  </si>
  <si>
    <t>Marzo - Noviembre</t>
  </si>
  <si>
    <t>Curso Introductorio de Seguros y Administración de Riesgos</t>
  </si>
  <si>
    <t>Conceptualización de aspectos  básicos del sector asegurador y productos previsora</t>
  </si>
  <si>
    <t>Virtual</t>
  </si>
  <si>
    <t>Funcionarios de planta nuevos a Nivel Nal.</t>
  </si>
  <si>
    <t>Dependiendo los ingresos</t>
  </si>
  <si>
    <t>Enero - Noviembre</t>
  </si>
  <si>
    <t xml:space="preserve">Curso Lenguaje Claro </t>
  </si>
  <si>
    <t>Fortalecer las habilidades comunicativas de los funcionarios</t>
  </si>
  <si>
    <t>Voluntario</t>
  </si>
  <si>
    <t>Enero-Febrero</t>
  </si>
  <si>
    <t xml:space="preserve">Código de Ética e Integridad </t>
  </si>
  <si>
    <t>Actualización y manteniemiento del conocimiento que permita un mejor desempeño en el desarrollo de las funciones, a tráves de los cursos normativos</t>
  </si>
  <si>
    <t>Curso Mesa de Servicios Tecnologicos</t>
  </si>
  <si>
    <t>Marzo -Diciembre</t>
  </si>
  <si>
    <t>Curso Comunicación en Crisis</t>
  </si>
  <si>
    <t>Sistema de Control Interno</t>
  </si>
  <si>
    <t xml:space="preserve">SAC </t>
  </si>
  <si>
    <t>PIGA</t>
  </si>
  <si>
    <t>Seguridad de la Información y Ciberseguridad</t>
  </si>
  <si>
    <t>Sarlaft</t>
  </si>
  <si>
    <t>SARO</t>
  </si>
  <si>
    <t>Plan de Continuidad del Negocio -PCN</t>
  </si>
  <si>
    <t>Curso Empresa Familiarmente Responsable</t>
  </si>
  <si>
    <t>CAPACIDADES PARA EL DESEMPEÑO</t>
  </si>
  <si>
    <t xml:space="preserve">Curso Modelación y Análisis de Datos </t>
  </si>
  <si>
    <t>Brindar herrramientas para la toma efectiva de decisiones a partir del analisis de datos/cifras</t>
  </si>
  <si>
    <t>Mixta</t>
  </si>
  <si>
    <t>Oferta</t>
  </si>
  <si>
    <t xml:space="preserve">Gerencia Técnica de SOAT
Vp Comercial 
Areás interesadas </t>
  </si>
  <si>
    <t>Julio - Septiembre</t>
  </si>
  <si>
    <t>Diplomado en Gerencia de Proyectos</t>
  </si>
  <si>
    <t>Interpretar y aplicar las técnicas y herramientas que ofrece el área de la gerencia de proyectos, desplegando competencias integrales de gestión para el desempeño eficiente y toma de decisiones, que permitan incrementar la calidad, eficiencia, eficacia en la obtención de resultados.</t>
  </si>
  <si>
    <t>Ger. Planeacion
Subgerencia de Planeación y Proyectos TI</t>
  </si>
  <si>
    <t>Abril - Julio</t>
  </si>
  <si>
    <t>Curso Homeantifraude</t>
  </si>
  <si>
    <t>Brindar formación especializada en prevención y detección de fraude al momento del análisis de las reclamaciones</t>
  </si>
  <si>
    <t>Vp Indemnizaciones</t>
  </si>
  <si>
    <t xml:space="preserve">Curso Transformación Digital </t>
  </si>
  <si>
    <t xml:space="preserve">Reconocer la cultura de Transformación Digital como un proceso que se desarrolla en el interior de la organización buscando ser mas competitiva y efectiva en el marco de la economia digital global. </t>
  </si>
  <si>
    <t>Vp Desarrollo Corporativo</t>
  </si>
  <si>
    <t>Congresos Foros y Seminarios</t>
  </si>
  <si>
    <t>Actualizar conocimientos y adquirir nuevas destrezas y habilidades que permitan una mejor adaptación al cambio y un desempeño eficiente en el entorno laboral.</t>
  </si>
  <si>
    <t>De acuerdo a requerimieintos recibidos</t>
  </si>
  <si>
    <t>Febrero - Diciembre</t>
  </si>
  <si>
    <t>CAPACIDADES HUMANAS</t>
  </si>
  <si>
    <t>Escuela de Liderazgo</t>
  </si>
  <si>
    <t>Brindar herramientas de gestión para promover el desarrollo de equipos de trabajo y facilitar el logro de los propósitos desarrolando competencias de liderazgo que aumenten la productividad.</t>
  </si>
  <si>
    <t>Julio -Noviembre</t>
  </si>
  <si>
    <t>Curso de servicio al cliente</t>
  </si>
  <si>
    <t>Interiorizar en los colaboradores los comportamientos observables del valor Cliente.</t>
  </si>
  <si>
    <t>Febrero - Marzo</t>
  </si>
  <si>
    <t xml:space="preserve">Cultura </t>
  </si>
  <si>
    <t>Continuacion del proyecto de experiencia total de la Felicidad</t>
  </si>
  <si>
    <t>De acuerdo a cronogrma</t>
  </si>
  <si>
    <t>Abril - Diciembre</t>
  </si>
  <si>
    <t>PLAN DE INCENTIVOS INSTITUCIONALES 
2021</t>
  </si>
  <si>
    <t>Plan de Incentivos Institucionales 2020</t>
  </si>
  <si>
    <r>
      <t xml:space="preserve">Objetivo: </t>
    </r>
    <r>
      <rPr>
        <sz val="14"/>
        <rFont val="Estrangelo Edessa"/>
      </rPr>
      <t>Otorgar reconocimientos a los colaboradores de La Previsora por el buen desempeño, propiciando así una cultura de trabajo orientada a la calidad y productividad bajo un esquema de mayor compromiso con los objetivos de la organización</t>
    </r>
    <r>
      <rPr>
        <b/>
        <sz val="14"/>
        <rFont val="Estrangelo Edessa"/>
      </rPr>
      <t>.</t>
    </r>
  </si>
  <si>
    <t xml:space="preserve">Realizar seguimiento al diplomado de Liderazgo realizado por la Previsora en conjunto con la Universidad Sergio Arboleda a los 20 mejores puntajes de evaluación de desempeño, con el fin de fortalecer los altos potenciales
</t>
  </si>
  <si>
    <t xml:space="preserve">Realizar reunión con la Gerencia de Servicio y la Gerencia de talento Humano, con el fin de establecer las áreas de la compañía que sobresalen por su excelente servicio, la premiación en Casa Matriz y Sucursales (cliente Final y aliado estratégico)
</t>
  </si>
  <si>
    <t>Realizar la premiación de la encuesta de servicio primer semestre</t>
  </si>
  <si>
    <t xml:space="preserve">Realizar reuniones con Control Interno, Gerencia de Innovación, Subgerencia de Mejoramiento de Procesos, Subgerencia de Recursos Físicos, con el fin de reconocer la excelenia de las áreas en las cuales haya habido según auditoría de gestión máximo una observación en el proceso auditado.
</t>
  </si>
  <si>
    <t>Premiación de autogestión</t>
  </si>
  <si>
    <t>Asegurar la puesta en marcha de una propuesta de valor transaccional, emocional y relacional que contribuya a la experiencia de los colaboradores de la compañía</t>
  </si>
  <si>
    <t>Realizar trazas de la utilización de los stikers de reconocimiento, el like en la plataforma de desempeño y el reto del mes, con el fin de movilizar el reconocimiento informal</t>
  </si>
  <si>
    <t>Realizar la premiación a los mejores evaluaciones de desempeño de la compañía</t>
  </si>
  <si>
    <t>Premiar a la mejor evaluacvión de desempeño de toda la compañía</t>
  </si>
  <si>
    <t>Realizar el diplomado a los 20 mejores puntajes de la compañía en evaliuación de desempeño</t>
  </si>
  <si>
    <t>Realizar  la premiación de acuerdo con la política de exclenecia de la compañía de los espacios limpios e impecables**</t>
  </si>
  <si>
    <t>SISTEMA DE GESTIÓN DE SEGURIDAD Y SALUD EN EL TRABAJO
PLAN DE TRABAJO ANUAL 2021</t>
  </si>
  <si>
    <t>VERSIÓN: 3
FECHA DE VERSIÓN: 01/03/2018</t>
  </si>
  <si>
    <t xml:space="preserve">OBJETIVO </t>
  </si>
  <si>
    <t>META</t>
  </si>
  <si>
    <t>INDICADOR</t>
  </si>
  <si>
    <t>FÓRMULA</t>
  </si>
  <si>
    <t>PERIODICIDAD DE MEDICIÓN</t>
  </si>
  <si>
    <t>Ejecutar  las actividades establecidas para el desarrollo del sistema de gestión de salud y seguridad en el trabajo</t>
  </si>
  <si>
    <t xml:space="preserve">Cumplimiento plan de trabajo </t>
  </si>
  <si>
    <t>(No. De actividades desarrolladas/ No. De actividades programadas)*100</t>
  </si>
  <si>
    <t xml:space="preserve">Trimestral </t>
  </si>
  <si>
    <t>RECURSOS NECESARIOS</t>
  </si>
  <si>
    <r>
      <rPr>
        <b/>
        <sz val="12"/>
        <rFont val="Verdana"/>
        <family val="2"/>
      </rPr>
      <t>TECNOLOGICOS Y FISICOS :</t>
    </r>
    <r>
      <rPr>
        <sz val="12"/>
        <rFont val="Verdana"/>
        <family val="2"/>
      </rPr>
      <t xml:space="preserve">Elementos tecnológicos y de proyección (televisores, teléfonos, internet, aplicaciones entre otros). Salas de reuniones, Consultorio y  Auditorio, Aplicación Teams </t>
    </r>
  </si>
  <si>
    <r>
      <rPr>
        <b/>
        <sz val="12"/>
        <rFont val="Verdana"/>
        <family val="2"/>
      </rPr>
      <t>HUMANO</t>
    </r>
    <r>
      <rPr>
        <sz val="12"/>
        <rFont val="Verdana"/>
        <family val="2"/>
      </rPr>
      <t>: Capacitadores expertos en las diferentes temáticas a desarrollar (internos o externos), Profesional Bienestar, Profesional SST, Gerente y Subgerente de Talento Humano, Ejecutiva de cuenta y asesores de la ARL  POSITIVA,   Corredores de Seguro</t>
    </r>
  </si>
  <si>
    <t>CRONOGRAMA</t>
  </si>
  <si>
    <t>TRIMESTRE I</t>
  </si>
  <si>
    <t>TRIMESTRE II</t>
  </si>
  <si>
    <t>TRIMESTRE III</t>
  </si>
  <si>
    <t>TRIMESTRE IV</t>
  </si>
  <si>
    <t>CONSOLIDADO</t>
  </si>
  <si>
    <t>EVIDENCIA</t>
  </si>
  <si>
    <t>OBSERVACIONES</t>
  </si>
  <si>
    <t>OBJETIVO DEL
SG-SST</t>
  </si>
  <si>
    <t xml:space="preserve">META </t>
  </si>
  <si>
    <t xml:space="preserve">ESTÀNDAR </t>
  </si>
  <si>
    <t>PROGRAMA O TEMA
RELACIONADO</t>
  </si>
  <si>
    <t xml:space="preserve">ACTIVIDADES </t>
  </si>
  <si>
    <t>ENE</t>
  </si>
  <si>
    <t>FEB</t>
  </si>
  <si>
    <t>MAR</t>
  </si>
  <si>
    <t>ABR</t>
  </si>
  <si>
    <t>MAY</t>
  </si>
  <si>
    <t>JUN</t>
  </si>
  <si>
    <t>JUL</t>
  </si>
  <si>
    <t>AGO</t>
  </si>
  <si>
    <t>SEP</t>
  </si>
  <si>
    <t>OCT</t>
  </si>
  <si>
    <t>NOV</t>
  </si>
  <si>
    <t>DIC</t>
  </si>
  <si>
    <t>P</t>
  </si>
  <si>
    <t>E</t>
  </si>
  <si>
    <t>R</t>
  </si>
  <si>
    <t>% Cumplimiento</t>
  </si>
  <si>
    <t xml:space="preserve">PROGRAMA DE VIGILANCIA EPIDEMIOLOGICA OSTEOMUSCULAR </t>
  </si>
  <si>
    <t>Intervención a funcionarios que manifiesten sintomatologia osteomuscular en casa u oficina, inspección a su puesto de trabajo con fisioterapeuta.</t>
  </si>
  <si>
    <t xml:space="preserve">Subgerente Administración de Personal Responsable del  SGSST </t>
  </si>
  <si>
    <t xml:space="preserve">Intervenciones personalizadas con fisioterapeuta de mejoras en puestos de trabajos </t>
  </si>
  <si>
    <t>• Prevenir la generación de la enfermedad laboral asociada al desarrollo de las actividades en Previsora S.A</t>
  </si>
  <si>
    <t>GESTIÓN DE  LA SALUD (20%)</t>
  </si>
  <si>
    <t xml:space="preserve">Entrega de elementos de confort Casa Matriz y Sucursales </t>
  </si>
  <si>
    <t xml:space="preserve">Listado prestamo de sillas, descansa pies, elevadores para trabajo en casa </t>
  </si>
  <si>
    <t xml:space="preserve">Consolidación de información de condiciones medicas osteomusculares de los funcionarios de acuerdo a los examenes y calificaciones </t>
  </si>
  <si>
    <t>p</t>
  </si>
  <si>
    <t xml:space="preserve">Actualización base de datos con información de examenes ocupacionales y calificaciones </t>
  </si>
  <si>
    <t>Programaciòn de los talleres de Ergonomia</t>
  </si>
  <si>
    <t xml:space="preserve">Subgerente Administración de Personal /Responsable del  SGSST/ARL </t>
  </si>
  <si>
    <t xml:space="preserve">Talleres virtuales de ergonomia a nivel nacional </t>
  </si>
  <si>
    <t xml:space="preserve">Campañas de Prevención de Riesgo Biomecanico, PAUSAS ACTIVAS </t>
  </si>
  <si>
    <t>Envio pausas activas por medio del correo de seguridad y salud en el trabajio</t>
  </si>
  <si>
    <t xml:space="preserve">Análisis de tendencias e indicadores del ausentismo laboral por riesgo ergonomico </t>
  </si>
  <si>
    <t xml:space="preserve">Actualización mensual de indicadores de ausentismo </t>
  </si>
  <si>
    <t xml:space="preserve">PROGRAMA DE VIGILANCIA EPIDEMIOLOGICA PSICOSOCIAL </t>
  </si>
  <si>
    <t xml:space="preserve">Definir Plan de trabajo año 2021 PVE de Riesgo Psicosocial </t>
  </si>
  <si>
    <t xml:space="preserve">Plan de trabajo 2021 riesgo Psicosocial </t>
  </si>
  <si>
    <t>Revisión a la ejecución plan de trabajo riesgo Psicosocial 2021</t>
  </si>
  <si>
    <t>Capacitaciones riesgo Psicosocial</t>
  </si>
  <si>
    <t>Plan de capacitaciones 2021</t>
  </si>
  <si>
    <t xml:space="preserve">PROGRAMA ESTILOS DE VIDA SALUDABLE </t>
  </si>
  <si>
    <t xml:space="preserve">Intervenciòn Nutricional, conferencia, talleres de cocina </t>
  </si>
  <si>
    <t xml:space="preserve"> </t>
  </si>
  <si>
    <t xml:space="preserve">Pantallazos actividades realizadas </t>
  </si>
  <si>
    <t>Programaciòn de actividad fisica (clases de rumba)</t>
  </si>
  <si>
    <t xml:space="preserve">Programaciòn  actividades ludicas al año dentro del programa de estilos de vida </t>
  </si>
  <si>
    <t xml:space="preserve">EVALUACIONES MEDICAS OCUPACIONALES </t>
  </si>
  <si>
    <t xml:space="preserve">Programación de examenes ocupacionales </t>
  </si>
  <si>
    <t xml:space="preserve">Base de datos con programación de citas para realización de examenes </t>
  </si>
  <si>
    <t>Notificar desde SST  los resultados de las evaluaciones médicas ocupacionales,  casos de remisión de los funcionarios a la EPS respectiva,  o si se encuentra una presunta enfermedad laboral o cualquier enfermedad común que requiera manejo y seguimiento específico.</t>
  </si>
  <si>
    <t xml:space="preserve">Cartas de notificaciones </t>
  </si>
  <si>
    <t>Revisión de la realización de examenes Post Incapacidad según criterios establecidos en el procedimiento de evaluaciones medicas</t>
  </si>
  <si>
    <t xml:space="preserve">Revisión de matriz de examenes post incapcidad cumplimineto del mismo </t>
  </si>
  <si>
    <t xml:space="preserve">•Cumplir con la meta de accidentalidad para vinculados </t>
  </si>
  <si>
    <t>7 AT</t>
  </si>
  <si>
    <t>GESTION DE LOS PELIGROS Y RIESGOS (30%)</t>
  </si>
  <si>
    <t xml:space="preserve">IPEVR - MATRICES DE PELIGROS </t>
  </si>
  <si>
    <t>Generar la  participación de los trabajadores en la identificación de peligros a travès de la herramienta de IPELIGROS</t>
  </si>
  <si>
    <t>Formato identificación de riesgos y peligros</t>
  </si>
  <si>
    <t>Actualizar las matrices de Peligros con los resultados de la aplicaciòn de la Herramienta de IPELIGROS</t>
  </si>
  <si>
    <t xml:space="preserve">Actualización matriz de riesgos </t>
  </si>
  <si>
    <t xml:space="preserve">Verificar la implementación de las acciones de intervención y control para los riesgos prioritrios (No aceptables y  Aceptables con Control) </t>
  </si>
  <si>
    <t xml:space="preserve">Verificar cumplimiento de los PVE, acciones y evidencias </t>
  </si>
  <si>
    <t xml:space="preserve">INSPECCIONES DE SEGURIDAD </t>
  </si>
  <si>
    <t>Verificación cumplimiento al cronograma de inspecciones de Seguridad a las instalaciones de los sitios de trabajo por parte de SST y con la participaciòn del  Copasst</t>
  </si>
  <si>
    <t>Verificar cumplimiento del cronograma de inspecciones 2021</t>
  </si>
  <si>
    <t>AUTOREPORTE</t>
  </si>
  <si>
    <t xml:space="preserve">Seguimiento de las situaciones reportadas a travès del correo de seguridad y salud en el trabajo  Autoreporte de Actos y Condiciones Inseguras </t>
  </si>
  <si>
    <t xml:space="preserve">Base de datos con reportes, situación presentada y seguimiento a la condición reportada </t>
  </si>
  <si>
    <t xml:space="preserve">PROGRAMA CAIDAS A NIVEL </t>
  </si>
  <si>
    <t xml:space="preserve">Ejecutar las actividades derivadas del programa </t>
  </si>
  <si>
    <t xml:space="preserve">Capacitaciones virtuales, tips comunicación via correo seguridad y salud en el trabajo  </t>
  </si>
  <si>
    <t>PROGRAMA PREVENCION LESIONES DEPORTIVAS</t>
  </si>
  <si>
    <t>EPP</t>
  </si>
  <si>
    <t>Entrega de los EPP</t>
  </si>
  <si>
    <t>Registro entrega de E.P.P</t>
  </si>
  <si>
    <t xml:space="preserve">Capacitaciòn en uso de los EEP- Oficina de Riesgos </t>
  </si>
  <si>
    <t>Registro capacitación E.P.P</t>
  </si>
  <si>
    <t>REPORTE E INVESTIGACION AT/EL</t>
  </si>
  <si>
    <t xml:space="preserve">Acompañar las investigaciones junto con el equipo investigador cada vez que  se presente un evento AT/EL </t>
  </si>
  <si>
    <t xml:space="preserve">Subgerente Administración de Personal /Responsable del  SGSST/COPASST </t>
  </si>
  <si>
    <t>Se realiza acompañamiento en el momento que se presente un AT</t>
  </si>
  <si>
    <t>Realizar seguimiento a la ejecución de  los planes de accion de las no conformidades derivadas por AT/EL</t>
  </si>
  <si>
    <t>Realizar revisión del cumplimiento de las investigaciones y palnes de acción de los AT</t>
  </si>
  <si>
    <t xml:space="preserve">SEGURIDAD VIAL - PESV </t>
  </si>
  <si>
    <t>Revisar con la Subgerencia de Administraciòn de Personal la estructura general del PESV- (esqueleto del documento)</t>
  </si>
  <si>
    <t xml:space="preserve">Acta revisión </t>
  </si>
  <si>
    <t xml:space="preserve">Creación del Comité de Seguridad Vial y Capacitaciòn de sus funciones y responsabildiades </t>
  </si>
  <si>
    <t>Acta de conformación del comité de seguridad vial</t>
  </si>
  <si>
    <t>definición y aprobación por parte de Secretaria  General de la Politica de Seguridad Vìal</t>
  </si>
  <si>
    <t xml:space="preserve">Politica seguridad vial </t>
  </si>
  <si>
    <t xml:space="preserve">Aplicación de la encuesta de riesgo vial </t>
  </si>
  <si>
    <t xml:space="preserve">Resultados de la encuenta </t>
  </si>
  <si>
    <t xml:space="preserve">Desarrollo de las acciones para cada pilar de acuerdo al resultado de la encuesta vial </t>
  </si>
  <si>
    <t xml:space="preserve">Registros de actividades realizadas </t>
  </si>
  <si>
    <t>Seguimiento  a conductores en  el diligenciamiento del Preoperacional de los vehìculos</t>
  </si>
  <si>
    <t>Revisión semestral de seguimiento</t>
  </si>
  <si>
    <t>RECURSOS  (10%)</t>
  </si>
  <si>
    <t>CAPACITACION Y COMUNICACIONES</t>
  </si>
  <si>
    <t>Construcción de  Programa Capacitación promoción y prevención PYP</t>
  </si>
  <si>
    <t>Plan de capacitación 2021</t>
  </si>
  <si>
    <t xml:space="preserve">Construcción del Plan de Comunicaciones para Seguridad y Salud en el Trabajo </t>
  </si>
  <si>
    <t xml:space="preserve">Cronogrma de divulgaciones y comunicaciones de SST año 2021 </t>
  </si>
  <si>
    <t xml:space="preserve">Seguimiento al Plan de Capacitación  y comunicaciones en Seguridad y Salud </t>
  </si>
  <si>
    <t>Revisión cumplimineto plan de capacitación 2021</t>
  </si>
  <si>
    <t xml:space="preserve">COMITÉ DE CONVIVENCIA LABORAL </t>
  </si>
  <si>
    <t>Reelecciòn y divulgaciòn del Comité de convivencia laboral  vigencia 2021-2023</t>
  </si>
  <si>
    <t xml:space="preserve">Realización de elecciones de integrantes del comité de convicencia laboral </t>
  </si>
  <si>
    <t>COPASST</t>
  </si>
  <si>
    <t>Acompañamiento a reuniones mensuales</t>
  </si>
  <si>
    <t xml:space="preserve">Actas mesuales reunión Copasst </t>
  </si>
  <si>
    <t>GESTION INTEGRAL DEL SG-SST (15%)</t>
  </si>
  <si>
    <t>PROVEEDORES</t>
  </si>
  <si>
    <t>Seguimiento de envìo de la  relación  de los proveedores de acuerdo a los establecido en el Procedimiento de Selección y Evaluaciòn de  Proveedores .</t>
  </si>
  <si>
    <t>Evaluación cumplimineto estandares minimos SG-SST, a proveedores y contratistas</t>
  </si>
  <si>
    <t>Programaciòn de reuniones de seguimiento al  cumplimiento de SST por parte de los Proveedores  clase de riesgo IV y V</t>
  </si>
  <si>
    <t xml:space="preserve">Actas de reuniones </t>
  </si>
  <si>
    <t xml:space="preserve">Programacion de Inducciòn y Reinducciòn en SST a los contratos de obra, outsourcing, prestación de servicios y las consultorías siempre y cuando presten sus servicios de manera permanente en las instalaciones de PREVISORA </t>
  </si>
  <si>
    <t xml:space="preserve">Formato de asistencia </t>
  </si>
  <si>
    <t>Socialización de las responsabilidades en SST a los Supervisores de Contrato de Previsora</t>
  </si>
  <si>
    <t xml:space="preserve">Reunión responsabillidades SST </t>
  </si>
  <si>
    <t>Evaluacion a proveedores en materia de Seguridad y Salud en el Trabajo, clase de riesgo IV y V</t>
  </si>
  <si>
    <t xml:space="preserve">Formato evaluación a proveedores y contratistas </t>
  </si>
  <si>
    <t>GESTION DE CAMBIO</t>
  </si>
  <si>
    <t>Realizar seguimiento a los cambios reportados (De acuerdo al reporte del cambio)</t>
  </si>
  <si>
    <t xml:space="preserve">Formato gestión registro cuando se presente un cambio en la operación de la compañía </t>
  </si>
  <si>
    <t xml:space="preserve">NORMATIVIDAD VIGENTE EN SST </t>
  </si>
  <si>
    <t>Actualizaciòn trimestral de la  Matriz Legal en SST</t>
  </si>
  <si>
    <t xml:space="preserve">Matriz legal </t>
  </si>
  <si>
    <t xml:space="preserve">POLITICA Y OBJETIVOS DEL SG SST </t>
  </si>
  <si>
    <t xml:space="preserve">Actualizar la Politica de Seguridad y Salud en el Trabajo y aterrizar los objetivos del SG SST para firma de la nueva representante legal </t>
  </si>
  <si>
    <t>En el mes de Octubre se llevara la revisión anual de la politica, se realizara acta de la revisión</t>
  </si>
  <si>
    <t>GESTION DE AMENAZAS</t>
  </si>
  <si>
    <t>PLAN DE EMERGENCIAS</t>
  </si>
  <si>
    <t>Actualización de planes emergencias</t>
  </si>
  <si>
    <t>Planes de emergencia</t>
  </si>
  <si>
    <t>Socializacion de planes  emergencias, manejo de extintores, rutas de evacuaciòn, manejo de la alarma, etc</t>
  </si>
  <si>
    <t xml:space="preserve">Capacitaciones virtuales </t>
  </si>
  <si>
    <t>Inspeccion de extintores y botiquines Bogota</t>
  </si>
  <si>
    <t xml:space="preserve">Cronograma de inspecciones </t>
  </si>
  <si>
    <t xml:space="preserve">Inspeccion de extintores y botiquines Sucursales </t>
  </si>
  <si>
    <t xml:space="preserve">Participaciòn de simulacro avisado </t>
  </si>
  <si>
    <t xml:space="preserve">Formato realización de simulacro </t>
  </si>
  <si>
    <t>• Monitorear  la no asistencia al trabajo por causa medica respecto al año anterior</t>
  </si>
  <si>
    <t>3283 dìas</t>
  </si>
  <si>
    <t>SALUD (20%)</t>
  </si>
  <si>
    <t xml:space="preserve">PROMOCION Y PREVENCION </t>
  </si>
  <si>
    <t xml:space="preserve">Construcción de la documentaciòn requerida para la intervenciòn y prevenciòn de Alcohol, tabaquismo y sustancias psicoactivas </t>
  </si>
  <si>
    <t xml:space="preserve">Diseño politica prevención </t>
  </si>
  <si>
    <t>Campañas de promoción y prevención (DIFERENTES TEMAS)</t>
  </si>
  <si>
    <t xml:space="preserve">Envio de campañas por medio del correo de seguridad y salud en el trabajo </t>
  </si>
  <si>
    <t>Desarrollo Semana vida saludable a nivel nacional</t>
  </si>
  <si>
    <t xml:space="preserve">Realización de actividades virtuales de intervención cuidados de la salud </t>
  </si>
  <si>
    <t xml:space="preserve">MECANISMOS DE VIGILANCIA DE CONDICONES DE SALUD </t>
  </si>
  <si>
    <t>Caraterización del ausentismo  por incidentes, accidentalidad,  enfermedad laboral y enfermedad comun  - Matriz de ausentismo</t>
  </si>
  <si>
    <t xml:space="preserve">Matriz de ausentismo </t>
  </si>
  <si>
    <t>Definiciòn de metas Vs Objetivos del SG SST e indicadores según resolucion 0312 de  2019</t>
  </si>
  <si>
    <t xml:space="preserve">Indicadores del SST </t>
  </si>
  <si>
    <t xml:space="preserve">Mediciòn de la frecuencia, severidad por EC, EL y AT-  Indicadores  para el Balance Scorecard- Sg SST </t>
  </si>
  <si>
    <t>Reporte cumplimiento de indicadores para el Balance Scorecard</t>
  </si>
  <si>
    <t>Mesas Laborales ARL POSITIVA</t>
  </si>
  <si>
    <t xml:space="preserve">Actas mesas laborales </t>
  </si>
  <si>
    <t xml:space="preserve">PERFIL SOCIODEMOGRAFICO </t>
  </si>
  <si>
    <t xml:space="preserve">Solicitar a nomina la actualización de los datos para el Perfil Sociodemografico </t>
  </si>
  <si>
    <t xml:space="preserve">Actualización con personal de nomina </t>
  </si>
  <si>
    <t>VERIFICACION DEL SISTEMA DE GESTION EN SEGURIDAD Y SALUD EN EL TRABAJO</t>
  </si>
  <si>
    <t xml:space="preserve">INDICADORES Y AUDITORIA  DEL SG-SST </t>
  </si>
  <si>
    <t xml:space="preserve">Establecer los indicadores de Estructura, Proceso y resultado </t>
  </si>
  <si>
    <t xml:space="preserve">Acta actualización de indicadores </t>
  </si>
  <si>
    <t xml:space="preserve">Programar  auditoría anual interna del SG SST </t>
  </si>
  <si>
    <t xml:space="preserve">Informa auditoria anual </t>
  </si>
  <si>
    <t xml:space="preserve">Programar Revisión por la Alta dirección </t>
  </si>
  <si>
    <t xml:space="preserve">Reunión con alta dirección, acta de reunión </t>
  </si>
  <si>
    <t>Informes de Gestión en Seguridad y Salud en el Trabajo a la Alta Dirección</t>
  </si>
  <si>
    <t xml:space="preserve">Responsable del  SGSST </t>
  </si>
  <si>
    <t>Informe alta dirección</t>
  </si>
  <si>
    <t xml:space="preserve">Comunicación de los resultados de la revisión por la Dirección  al COPASST y al responsable del Sistema de Gestion de SST </t>
  </si>
  <si>
    <t xml:space="preserve">Divulgación resultados reunión alta dirección  correspondiente al año 2020 </t>
  </si>
  <si>
    <t>Vigencia de documentaciòn del Responsable de SST</t>
  </si>
  <si>
    <t xml:space="preserve">Verificar la vigencia de las licencias en Salud Ocupacional y el curso de 50 horas del resposnable del SG SST </t>
  </si>
  <si>
    <t xml:space="preserve">Revisión documentación de encargados de SG-SST, soportes </t>
  </si>
  <si>
    <t>MEJORAMIENTO
 (10%)</t>
  </si>
  <si>
    <t xml:space="preserve">ACCIONES PREVENTIVAS Y CORRECTIVAS </t>
  </si>
  <si>
    <r>
      <t>Seguimiento al cierre de las acciones preventivas y corrrectivas (derivadas de ATEL, Auditorias Internas oExternas, Revisón Alta Dirección, Autoreportes, Inspeciones, Reportes Copasst, Simulacros, -</t>
    </r>
    <r>
      <rPr>
        <b/>
        <sz val="11"/>
        <rFont val="Verdana"/>
        <family val="2"/>
      </rPr>
      <t xml:space="preserve">Matriz de Acciones Prevenctivas y Correctivas </t>
    </r>
  </si>
  <si>
    <t xml:space="preserve">Matriz acciones preventivas y correctivas </t>
  </si>
  <si>
    <t>CUMPLIMIENTO</t>
  </si>
  <si>
    <t>Programado</t>
  </si>
  <si>
    <t>Ejecutado</t>
  </si>
  <si>
    <t>Canceladas</t>
  </si>
  <si>
    <t>Reprogramado</t>
  </si>
  <si>
    <t>%</t>
  </si>
  <si>
    <t>CONTROL DOCUMENTAL</t>
  </si>
  <si>
    <t>NOMBRE</t>
  </si>
  <si>
    <t>CARGO</t>
  </si>
  <si>
    <t>FIRMA</t>
  </si>
  <si>
    <t>ELABORACIÓN</t>
  </si>
  <si>
    <t xml:space="preserve">EDNITH YISSELL RAMIREZ VARGAS /MARTHA LUCIA GOMEZ MEJIA </t>
  </si>
  <si>
    <t>Respónsables del SG-SST</t>
  </si>
  <si>
    <t xml:space="preserve">VERIFICACIÓN </t>
  </si>
  <si>
    <t xml:space="preserve">LUZ MERY NARANJO CARDENAS </t>
  </si>
  <si>
    <t>Gerente Talento Humano/ Subgerente Talento Humano</t>
  </si>
  <si>
    <t xml:space="preserve">APROBACIÓN </t>
  </si>
  <si>
    <t xml:space="preserve">VERONICA TATIANA URRUTIA AGUIRRE -  SECRETARIA  GENERAL ( E ) </t>
  </si>
  <si>
    <t>Secretaría General</t>
  </si>
  <si>
    <t xml:space="preserve">
Observacion :  Las actividades son programadas a nivel nacional, el presente cronograma puede estar sujeto a modificaciones según sea necesario.</t>
  </si>
  <si>
    <t>Plan Anticorrupción y 
de Atención al Ciudadano</t>
  </si>
  <si>
    <r>
      <t xml:space="preserve">El cronograma de actividades del Plan Anticorrupción y de Atención al Ciudadano se encuentra inmerso en el </t>
    </r>
    <r>
      <rPr>
        <b/>
        <sz val="14"/>
        <color theme="1"/>
        <rFont val="Century Gothic"/>
        <family val="2"/>
      </rPr>
      <t>Plan de Acción Anual de la Entidad.</t>
    </r>
    <r>
      <rPr>
        <sz val="14"/>
        <color theme="1"/>
        <rFont val="Century Gothic"/>
        <family val="2"/>
      </rPr>
      <t xml:space="preserve"> Las actividades programadas del Plan Anticorrupción y de Atención al Ciudadano, contemplan los siguientes componentes.</t>
    </r>
  </si>
  <si>
    <t>Plan Estratégico de Tecnologías de la Información Comunicaciones - PETI 2021</t>
  </si>
  <si>
    <r>
      <t xml:space="preserve">El cronograma de actividades del Plan Estratégico de Tecnologías de la Información y las Comunicaciones PETI se encuentra inmerso en el </t>
    </r>
    <r>
      <rPr>
        <b/>
        <sz val="24"/>
        <color theme="1"/>
        <rFont val="Century Gothic"/>
        <family val="2"/>
      </rPr>
      <t>Plan de Acción Anual de la Entidad.</t>
    </r>
  </si>
  <si>
    <t>Plan de Tratamiento de Riesgos de Seguridad y Privacidad de la Información 2021</t>
  </si>
  <si>
    <t>RIESGOS</t>
  </si>
  <si>
    <t xml:space="preserve">CONTROLES </t>
  </si>
  <si>
    <t>Total Riesgos</t>
  </si>
  <si>
    <t>Total de Riesgos en zona Aceptable</t>
  </si>
  <si>
    <t xml:space="preserve">Total de Riesgos en zona No Aceptable </t>
  </si>
  <si>
    <t xml:space="preserve">Tipo Tecnológico </t>
  </si>
  <si>
    <t xml:space="preserve">Tipo Estratégico </t>
  </si>
  <si>
    <t xml:space="preserve">Tipo Documental o Procedimental </t>
  </si>
  <si>
    <t>Plan de Seguridad y Privacidad de la Información 2021</t>
  </si>
  <si>
    <t>Área Organizativa</t>
  </si>
  <si>
    <t>Nombre de la tarea</t>
  </si>
  <si>
    <t xml:space="preserve">Descripción </t>
  </si>
  <si>
    <t>Categoría / Proyecto</t>
  </si>
  <si>
    <t xml:space="preserve">Responsable de tarea </t>
  </si>
  <si>
    <t>Fecha Inicio</t>
  </si>
  <si>
    <t>Fecha Fin</t>
  </si>
  <si>
    <t xml:space="preserve">Fuente de Financiación </t>
  </si>
  <si>
    <t>MEJORA CONTINUA</t>
  </si>
  <si>
    <t>Desarrollar actividades de sensibilización y capacitación en el SGSI y Ciberseguridad.</t>
  </si>
  <si>
    <t>Plan de Seguridad de la Información</t>
  </si>
  <si>
    <t>Gerente de Riesgos</t>
  </si>
  <si>
    <t>GRUPO: 'GASTOS TECNOLOGICOS                      RUBRO:  SEGURIDAD INFORMATICA Y ADMINISTRACION DE INFRAESTRUCTURA TECNOLOGICA SEGURIDAD INFORMATICA CONCEPTO: SEGURIDAD DE LA INFORMACION - G. RIESGO</t>
  </si>
  <si>
    <t>Diseñar y desarrollar una prueba de Ciberataque, documentando la respuesta, recuperación, reanudación de la operación en contingencia y restauración.</t>
  </si>
  <si>
    <t>Gerente de Riesgos/Gerente de Tecnología</t>
  </si>
  <si>
    <t>GRUPO: 'GASTOS TECNOLOGICOS                      RUBRO:  SEGURIDAD INFORMATICA Y ADMINISTRACION DE INFRAESTRUCTURA TECNOLOGICA SEGURIDAD INFORMATICA CONCEPTO: SEGURIDAD DE LA INFORMACION - G. RIESGO / G.TI</t>
  </si>
  <si>
    <t>Ejecutar un programa de avaluación de al menos 20 controles de los establecidos en el estándar ISO 27001 asociados a los procesos de la compañía.</t>
  </si>
  <si>
    <t>CONTEXTO PLAN DE SEGURIDAD Y PRIVACIDAD DE LA INFORMACIÓN</t>
  </si>
  <si>
    <r>
      <t>1</t>
    </r>
    <r>
      <rPr>
        <b/>
        <sz val="7"/>
        <color indexed="8"/>
        <rFont val="Century Gothic"/>
        <family val="2"/>
      </rPr>
      <t xml:space="preserve">       </t>
    </r>
    <r>
      <rPr>
        <b/>
        <sz val="11"/>
        <color indexed="8"/>
        <rFont val="Century Gothic"/>
        <family val="2"/>
      </rPr>
      <t xml:space="preserve"> OBJETIVO </t>
    </r>
  </si>
  <si>
    <t xml:space="preserve">El objetivo del Plan de Seguridad y Privacidad de la Información es establecer las diferentes actividades y tareas a realizar con el fin de mantener actualizado el Sistema de Gestión de Seguridad de la Información (SGSI) y el Modelo de Privacidad y Seguridad de la Información, en lo que respecta a sus componentes definidos, así como cerrar las brechas existentes que se han identificado con los diagnósticos realizados sobre su estado de madurez. </t>
  </si>
  <si>
    <r>
      <t>2</t>
    </r>
    <r>
      <rPr>
        <b/>
        <sz val="7"/>
        <color indexed="8"/>
        <rFont val="Century Gothic"/>
        <family val="2"/>
      </rPr>
      <t xml:space="preserve">       </t>
    </r>
    <r>
      <rPr>
        <b/>
        <sz val="11"/>
        <color indexed="8"/>
        <rFont val="Century Gothic"/>
        <family val="2"/>
      </rPr>
      <t>ALCANCE</t>
    </r>
  </si>
  <si>
    <t>Lo establecido como producto de las actividades y tareas definidas en el Plan, cobijan a toda la entidad, sus funcionarios, contratistas y terceros de la entidad.</t>
  </si>
  <si>
    <t>El escenario de tiempo para las actividades comprende loa años de 2019 y 2020.</t>
  </si>
  <si>
    <r>
      <t>3</t>
    </r>
    <r>
      <rPr>
        <b/>
        <sz val="7"/>
        <color indexed="8"/>
        <rFont val="Century Gothic"/>
        <family val="2"/>
      </rPr>
      <t xml:space="preserve">       </t>
    </r>
    <r>
      <rPr>
        <b/>
        <sz val="11"/>
        <color indexed="8"/>
        <rFont val="Century Gothic"/>
        <family val="2"/>
      </rPr>
      <t>TÉRMINOS Y DEFINICIONES</t>
    </r>
  </si>
  <si>
    <r>
      <t>Activos de información</t>
    </r>
    <r>
      <rPr>
        <sz val="11"/>
        <color indexed="8"/>
        <rFont val="Century Gothic"/>
        <family val="2"/>
      </rPr>
      <t>: Se considera como tal a la infraestructura de hardware y software en los que la información se procesa, se almacena o se transmite, la información que posee un valor y es necesaria para realizar los procesos misionales y de apoyo administrativo de la Entidad, los servicios computacionales y de comunicaciones. Se pueden clasificar de la siguiente manera:</t>
    </r>
  </si>
  <si>
    <r>
      <t>Ø</t>
    </r>
    <r>
      <rPr>
        <sz val="7"/>
        <color indexed="8"/>
        <rFont val="Century Gothic"/>
        <family val="2"/>
      </rPr>
      <t xml:space="preserve">  </t>
    </r>
    <r>
      <rPr>
        <b/>
        <sz val="11"/>
        <color indexed="8"/>
        <rFont val="Century Gothic"/>
        <family val="2"/>
      </rPr>
      <t>Electrónicos</t>
    </r>
    <r>
      <rPr>
        <sz val="11"/>
        <color indexed="8"/>
        <rFont val="Century Gothic"/>
        <family val="2"/>
      </rPr>
      <t>: Bases de datos, archivos, registros de auditoría, información de archivo, aplicaciones, herramientas de desarrollo y utilidades.</t>
    </r>
  </si>
  <si>
    <r>
      <t>Ø</t>
    </r>
    <r>
      <rPr>
        <sz val="7"/>
        <color indexed="8"/>
        <rFont val="Century Gothic"/>
        <family val="2"/>
      </rPr>
      <t xml:space="preserve">  </t>
    </r>
    <r>
      <rPr>
        <b/>
        <sz val="11"/>
        <color indexed="8"/>
        <rFont val="Century Gothic"/>
        <family val="2"/>
      </rPr>
      <t>Físicos</t>
    </r>
    <r>
      <rPr>
        <sz val="11"/>
        <color indexed="8"/>
        <rFont val="Century Gothic"/>
        <family val="2"/>
      </rPr>
      <t>: Documentos impresos, manuscritos y hardware.</t>
    </r>
  </si>
  <si>
    <r>
      <t>Ø</t>
    </r>
    <r>
      <rPr>
        <sz val="7"/>
        <color indexed="8"/>
        <rFont val="Century Gothic"/>
        <family val="2"/>
      </rPr>
      <t xml:space="preserve">  </t>
    </r>
    <r>
      <rPr>
        <b/>
        <sz val="11"/>
        <color indexed="8"/>
        <rFont val="Century Gothic"/>
        <family val="2"/>
      </rPr>
      <t>Servicios</t>
    </r>
    <r>
      <rPr>
        <sz val="11"/>
        <color indexed="8"/>
        <rFont val="Century Gothic"/>
        <family val="2"/>
      </rPr>
      <t>: Servicios computacionales y de comunicaciones.</t>
    </r>
  </si>
  <si>
    <r>
      <t>Ø</t>
    </r>
    <r>
      <rPr>
        <sz val="7"/>
        <color indexed="8"/>
        <rFont val="Century Gothic"/>
        <family val="2"/>
      </rPr>
      <t xml:space="preserve">  </t>
    </r>
    <r>
      <rPr>
        <b/>
        <sz val="11"/>
        <color indexed="8"/>
        <rFont val="Century Gothic"/>
        <family val="2"/>
      </rPr>
      <t>Personas</t>
    </r>
    <r>
      <rPr>
        <sz val="11"/>
        <color indexed="8"/>
        <rFont val="Century Gothic"/>
        <family val="2"/>
      </rPr>
      <t>: Incluyendo sus calificaciones, competencias y experiencia.</t>
    </r>
  </si>
  <si>
    <r>
      <t>Ø</t>
    </r>
    <r>
      <rPr>
        <sz val="7"/>
        <color indexed="8"/>
        <rFont val="Century Gothic"/>
        <family val="2"/>
      </rPr>
      <t xml:space="preserve">  </t>
    </r>
    <r>
      <rPr>
        <b/>
        <sz val="11"/>
        <color indexed="8"/>
        <rFont val="Century Gothic"/>
        <family val="2"/>
      </rPr>
      <t>Intangibles</t>
    </r>
    <r>
      <rPr>
        <sz val="11"/>
        <color indexed="8"/>
        <rFont val="Century Gothic"/>
        <family val="2"/>
      </rPr>
      <t>: Ideas, conocimiento, conversaciones.</t>
    </r>
  </si>
  <si>
    <r>
      <t>Amenaza</t>
    </r>
    <r>
      <rPr>
        <sz val="11"/>
        <color indexed="8"/>
        <rFont val="Century Gothic"/>
        <family val="2"/>
      </rPr>
      <t>: Causa potencial de un incidente no deseado, que puede provocar daños a un sistema o a la organización.</t>
    </r>
  </si>
  <si>
    <r>
      <t>Confidencialidad</t>
    </r>
    <r>
      <rPr>
        <sz val="11"/>
        <color indexed="8"/>
        <rFont val="Century Gothic"/>
        <family val="2"/>
      </rPr>
      <t>: Propiedad de la información de no ponerse a disposición o ser revelada a individuos, entidades o procesos no autorizados.</t>
    </r>
  </si>
  <si>
    <r>
      <t>Declaración de aplicabilidad</t>
    </r>
    <r>
      <rPr>
        <sz val="11"/>
        <color indexed="8"/>
        <rFont val="Century Gothic"/>
        <family val="2"/>
      </rPr>
      <t>: (en inglés Statement of Applicability; SOA). Documento que enumera los controles aplicados por el SGSI de la organización -tras el resultado de los procesos de evaluación y tratamiento de riesgos- y su justificación, así como la justificación de las exclusiones de controles del anexo A de ISO 27001.</t>
    </r>
  </si>
  <si>
    <r>
      <t>Disponibilidad</t>
    </r>
    <r>
      <rPr>
        <sz val="11"/>
        <color indexed="8"/>
        <rFont val="Century Gothic"/>
        <family val="2"/>
      </rPr>
      <t>: Propiedad de la información de estar accesible y utilizable cuando lo requiera una entidad autorizada.</t>
    </r>
  </si>
  <si>
    <r>
      <t>Dominio</t>
    </r>
    <r>
      <rPr>
        <sz val="11"/>
        <color indexed="8"/>
        <rFont val="Century Gothic"/>
        <family val="2"/>
      </rPr>
      <t>: Corresponde a cada uno de los aspectos que comprende o regula una norma técnica.</t>
    </r>
    <r>
      <rPr>
        <b/>
        <sz val="11"/>
        <color indexed="8"/>
        <rFont val="Century Gothic"/>
        <family val="2"/>
      </rPr>
      <t xml:space="preserve"> </t>
    </r>
  </si>
  <si>
    <r>
      <t>Gestión</t>
    </r>
    <r>
      <rPr>
        <sz val="11"/>
        <color indexed="8"/>
        <rFont val="Century Gothic"/>
        <family val="2"/>
      </rPr>
      <t xml:space="preserve"> </t>
    </r>
    <r>
      <rPr>
        <b/>
        <sz val="11"/>
        <color indexed="8"/>
        <rFont val="Century Gothic"/>
        <family val="2"/>
      </rPr>
      <t>de Riesgo</t>
    </r>
    <r>
      <rPr>
        <sz val="11"/>
        <color indexed="8"/>
        <rFont val="Century Gothic"/>
        <family val="2"/>
      </rPr>
      <t>: proceso de identificación y evaluación de riesgos y la toma de acciones efectivas para reducirlos a un nivel aceptable. Incluye la valoración de riesgos; análisis costo-beneficio de las acciones y controles de mitigación, y la selección, implementación y valoración de controles de seguridad</t>
    </r>
  </si>
  <si>
    <r>
      <t>Información</t>
    </r>
    <r>
      <rPr>
        <sz val="11"/>
        <color indexed="8"/>
        <rFont val="Century Gothic"/>
        <family val="2"/>
      </rPr>
      <t>: es todo aquel conjunto de datos organizados en poder de una entidad que posean valor para la misma, independientemente de la forma en que se guarde o transmita (escrita, en imágenes, oral, impresa en papel, almacenada electrónicamente, proyectada, enviada por correo, fax o e-mail, transmitida en conversaciones, etc.), de su origen (de la propia organización o de fuentes externas) o de la fecha de elaboración.</t>
    </r>
  </si>
  <si>
    <r>
      <t>Ingeniería social</t>
    </r>
    <r>
      <rPr>
        <sz val="11"/>
        <color indexed="8"/>
        <rFont val="Century Gothic"/>
        <family val="2"/>
      </rPr>
      <t>: consiste en la manipulación de las personas para que voluntariamente realicen actos que normalmente no harían.</t>
    </r>
  </si>
  <si>
    <r>
      <t>Integridad</t>
    </r>
    <r>
      <rPr>
        <sz val="11"/>
        <color indexed="8"/>
        <rFont val="Century Gothic"/>
        <family val="2"/>
      </rPr>
      <t>: Propiedad de la información relativa a su exactitud y completitud.</t>
    </r>
  </si>
  <si>
    <r>
      <t>Norma Técnica:</t>
    </r>
    <r>
      <rPr>
        <sz val="11"/>
        <color indexed="8"/>
        <rFont val="Century Gothic"/>
        <family val="2"/>
      </rPr>
      <t xml:space="preserve"> documento escrito, aprobado por un organismo reconocido y accesible al público. Para su elaboración se requiere el consenso de todas las partes interesadas (Fabricantes, administraciones, usuarios y consumidores, centros de investigación y laboratorios, asociaciones y colegios profesionales, agentes sociales, etc…)</t>
    </r>
  </si>
  <si>
    <t>Su objetivo es establecer los requisitos que deben cumplir los productos o servicios para asegurar su aptitud para el uso, seguridad, protección del producto, etc.</t>
  </si>
  <si>
    <t>Su aplicación acostumbra a ser voluntaria, pero puede ser declarada de cumplimiento obligatorio cuando una norma jurídica así lo establezca.</t>
  </si>
  <si>
    <t>Se identifica por unas siglas (UNE, EN, ISO, IEC, DIN, NT, BS, ASTM, etc.), un número y la fecha de publicación.</t>
  </si>
  <si>
    <r>
      <t>·</t>
    </r>
    <r>
      <rPr>
        <sz val="7"/>
        <color indexed="8"/>
        <rFont val="Century Gothic"/>
        <family val="2"/>
      </rPr>
      <t xml:space="preserve">         </t>
    </r>
    <r>
      <rPr>
        <b/>
        <sz val="11"/>
        <color indexed="8"/>
        <rFont val="Century Gothic"/>
        <family val="2"/>
      </rPr>
      <t>Norma técnica internacional</t>
    </r>
    <r>
      <rPr>
        <sz val="11"/>
        <color indexed="8"/>
        <rFont val="Century Gothic"/>
        <family val="2"/>
      </rPr>
      <t>: Es una norma adoptada por un organismo internacional de normalización, tal como ISO (Internacional Standard Organization), y que debe ser accesible al público.</t>
    </r>
  </si>
  <si>
    <r>
      <t>Riesgo</t>
    </r>
    <r>
      <rPr>
        <sz val="11"/>
        <color indexed="8"/>
        <rFont val="Century Gothic"/>
        <family val="2"/>
      </rPr>
      <t>: en el marco de la gestión de la seguridad de la información y de acuerdo con la ISO 27001, es la posibilidad de que una amenaza concreta pueda explotar una vulnerabilidad para causar una pérdida o daño en un activo de información. Suele considerarse como una combinación de la probabilidad de un evento y sus consecuencias.</t>
    </r>
  </si>
  <si>
    <r>
      <t>Seguridad de la información (según ISO 27001</t>
    </r>
    <r>
      <rPr>
        <sz val="11"/>
        <color indexed="8"/>
        <rFont val="Century Gothic"/>
        <family val="2"/>
      </rPr>
      <t>): conjunto de actividades orientadas a garantizar la confidencialidad, integridad y disponibilidad de la información, así como de los sistemas implicados en su tratamiento, dentro de una organización.</t>
    </r>
  </si>
  <si>
    <r>
      <t>SGSI</t>
    </r>
    <r>
      <rPr>
        <sz val="11"/>
        <color indexed="8"/>
        <rFont val="Century Gothic"/>
        <family val="2"/>
      </rPr>
      <t>: Sigla del Sistema de Gestión de la Seguridad de la Información. (ISMS en inglés, Information Security Management System). En caso de la DT, el SMGI está definido en la documentación relacionada con la AP Gobierno de la seguridad (documento marco y relacionados)</t>
    </r>
  </si>
  <si>
    <r>
      <t>Vulnerabilidad</t>
    </r>
    <r>
      <rPr>
        <sz val="11"/>
        <color indexed="8"/>
        <rFont val="Century Gothic"/>
        <family val="2"/>
      </rPr>
      <t>: Debilidad de un activo o control que puede ser explotada por una o más amenazas.</t>
    </r>
  </si>
  <si>
    <r>
      <t>4</t>
    </r>
    <r>
      <rPr>
        <b/>
        <sz val="7"/>
        <color indexed="8"/>
        <rFont val="Century Gothic"/>
        <family val="2"/>
      </rPr>
      <t xml:space="preserve">       </t>
    </r>
    <r>
      <rPr>
        <b/>
        <sz val="11"/>
        <color indexed="8"/>
        <rFont val="Century Gothic"/>
        <family val="2"/>
      </rPr>
      <t>CONTEXTO</t>
    </r>
  </si>
  <si>
    <t>El Ministerio de Hacienda estableció desde hace varios años el SGSI para la entidad, cuyos principales logros han sido:</t>
  </si>
  <si>
    <r>
      <t>·</t>
    </r>
    <r>
      <rPr>
        <sz val="7"/>
        <color indexed="8"/>
        <rFont val="Century Gothic"/>
        <family val="2"/>
      </rPr>
      <t xml:space="preserve">         </t>
    </r>
    <r>
      <rPr>
        <sz val="11"/>
        <color indexed="8"/>
        <rFont val="Century Gothic"/>
        <family val="2"/>
      </rPr>
      <t>Generación de Políticas de Seguridad alineadas con los dominios de la Norma ISO 27001:2013</t>
    </r>
  </si>
  <si>
    <r>
      <t>·</t>
    </r>
    <r>
      <rPr>
        <sz val="7"/>
        <color indexed="8"/>
        <rFont val="Century Gothic"/>
        <family val="2"/>
      </rPr>
      <t xml:space="preserve">         </t>
    </r>
    <r>
      <rPr>
        <sz val="11"/>
        <color indexed="8"/>
        <rFont val="Century Gothic"/>
        <family val="2"/>
      </rPr>
      <t>Capacitación en Metodología de Manejo de Riesgos de Seguridad Informática.</t>
    </r>
  </si>
  <si>
    <r>
      <t>·</t>
    </r>
    <r>
      <rPr>
        <sz val="7"/>
        <color indexed="8"/>
        <rFont val="Century Gothic"/>
        <family val="2"/>
      </rPr>
      <t xml:space="preserve">         </t>
    </r>
    <r>
      <rPr>
        <sz val="11"/>
        <color indexed="8"/>
        <rFont val="Century Gothic"/>
        <family val="2"/>
      </rPr>
      <t>Realizar un diagnóstico de la situación de la Entidad en materia de seguridad informática, topología de red, diseñar el modelo de seguridad</t>
    </r>
  </si>
  <si>
    <r>
      <t>·</t>
    </r>
    <r>
      <rPr>
        <sz val="7"/>
        <color indexed="8"/>
        <rFont val="Century Gothic"/>
        <family val="2"/>
      </rPr>
      <t xml:space="preserve">         </t>
    </r>
    <r>
      <rPr>
        <sz val="11"/>
        <color indexed="8"/>
        <rFont val="Century Gothic"/>
        <family val="2"/>
      </rPr>
      <t xml:space="preserve">Realizar una campaña de sensibilización dirigida a los funcionarios del MHCP, en donde se reforzaron los hallazgos respecto al desconocimiento de buenas prácticas en seguridad de la Información. </t>
    </r>
  </si>
  <si>
    <t>Posteriormente al establecimiento del SGSI, y teniendo en cuenta que el tema de seguridad es cambiante y dinámico, el entorno de riesgos que enfrenta una entidad cambia permanentemente, lo mismo que las amenazas y situaciones de vulnerabilidad, por lo que se han realizado revisiones y actualizaciones de las políticas de seguridad, incluyendo la actualización y/o definición de procedimientos asociados a las políticas de manera que se hagan operativas.</t>
  </si>
  <si>
    <t>Adicionalmente, se realizaron diagnósticos de identificación de brechas con base en consultorías y herramientas provistas por MinTic, así como análisis de vulnerabilidades y hacking ético, que le han permitido a la entidad establecer los temas en los cuales debe desarrollar actividades y tareas para mantener actualizado y vigente el Modelo de Privacidad y Seguridad de la Información existente.</t>
  </si>
  <si>
    <t>Estas actividades apuntan principalmente a frentes como:</t>
  </si>
  <si>
    <r>
      <t>1.</t>
    </r>
    <r>
      <rPr>
        <sz val="7"/>
        <color indexed="8"/>
        <rFont val="Century Gothic"/>
        <family val="2"/>
      </rPr>
      <t xml:space="preserve">    </t>
    </r>
    <r>
      <rPr>
        <sz val="11"/>
        <color indexed="8"/>
        <rFont val="Century Gothic"/>
        <family val="2"/>
      </rPr>
      <t>Revisión periódica de las Políticas de Seguridad de la Información, que implique no solo actualizar las políticas ya definidas sino la elaboración de nuevas y la generación de nuevos procedimientos y controles.</t>
    </r>
  </si>
  <si>
    <r>
      <t>2.</t>
    </r>
    <r>
      <rPr>
        <sz val="7"/>
        <color indexed="8"/>
        <rFont val="Century Gothic"/>
        <family val="2"/>
      </rPr>
      <t xml:space="preserve">    </t>
    </r>
    <r>
      <rPr>
        <sz val="11"/>
        <color indexed="8"/>
        <rFont val="Century Gothic"/>
        <family val="2"/>
      </rPr>
      <t>Implementación de Políticas y Controles, tanto sobre elementos de Plataforma computacional como sobre procesos y procedimientos.</t>
    </r>
  </si>
  <si>
    <r>
      <t>3.</t>
    </r>
    <r>
      <rPr>
        <sz val="7"/>
        <color indexed="8"/>
        <rFont val="Century Gothic"/>
        <family val="2"/>
      </rPr>
      <t xml:space="preserve">    </t>
    </r>
    <r>
      <rPr>
        <sz val="11"/>
        <color indexed="8"/>
        <rFont val="Century Gothic"/>
        <family val="2"/>
      </rPr>
      <t>Adquisición de servicios y herramientas de seguridad para fortalecer los esquemas de monitoreo, detección, análisis y mitigación de riesgos y amenazas, fortaleciendo las capacidades de la entidad para detectar y contener posibles incidentes de seguridad.</t>
    </r>
  </si>
  <si>
    <r>
      <t>4.</t>
    </r>
    <r>
      <rPr>
        <sz val="7"/>
        <color indexed="8"/>
        <rFont val="Century Gothic"/>
        <family val="2"/>
      </rPr>
      <t xml:space="preserve">    </t>
    </r>
    <r>
      <rPr>
        <sz val="11"/>
        <color indexed="8"/>
        <rFont val="Century Gothic"/>
        <family val="2"/>
      </rPr>
      <t>Campañas y jornadas de sensibilización, capacitación y concienciación de seguridad para funcionarios, contratistas y terceros.</t>
    </r>
  </si>
  <si>
    <r>
      <t>5.</t>
    </r>
    <r>
      <rPr>
        <sz val="7"/>
        <color indexed="8"/>
        <rFont val="Century Gothic"/>
        <family val="2"/>
      </rPr>
      <t xml:space="preserve">    </t>
    </r>
    <r>
      <rPr>
        <sz val="11"/>
        <color indexed="8"/>
        <rFont val="Century Gothic"/>
        <family val="2"/>
      </rPr>
      <t>Participación activa en el desarrollo y aplicación de lineamientos establecidos por entes estatales, tales como el Modelo nacional de Riesgos de Seguridad Digital e Infraestructuras Cibernéticas Críticas.</t>
    </r>
  </si>
  <si>
    <t>Las actividades definidas en el Plan se encuentran integradas dentro del Plan de Acción Institucional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</si>
</sst>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quot;$&quot;\ #,##0.00;[Red]\-&quot;$&quot;\ #,##0.00"/>
    <numFmt numFmtId="165" formatCode="_-* #,##0_-;\-* #,##0_-;_-* &quot;-&quot;_-;_-@_-"/>
    <numFmt numFmtId="166" formatCode="_-&quot;$&quot;\ * #,##0.00_-;\-&quot;$&quot;\ * #,##0.00_-;_-&quot;$&quot;\ * &quot;-&quot;??_-;_-@_-"/>
    <numFmt numFmtId="167" formatCode="_-* #,##0.00_-;\-* #,##0.00_-;_-* &quot;-&quot;??_-;_-@_-"/>
    <numFmt numFmtId="168" formatCode="_(&quot;$&quot;\ * #,##0.00_);_(&quot;$&quot;\ * \(#,##0.00\);_(&quot;$&quot;\ * &quot;-&quot;??_);_(@_)"/>
    <numFmt numFmtId="169" formatCode="_(* #,##0.00_);_(* \(#,##0.00\);_(* &quot;-&quot;??_);_(@_)"/>
    <numFmt numFmtId="170" formatCode="_ &quot;$&quot;\ * #,##0.00_ ;_ &quot;$&quot;\ * \-#,##0.00_ ;_ &quot;$&quot;\ * &quot;-&quot;??_ ;_ @_ "/>
    <numFmt numFmtId="171" formatCode="_-[$€-2]* #,##0.00_-;\-[$€-2]* #,##0.00_-;_-[$€-2]* &quot;-&quot;??_-"/>
    <numFmt numFmtId="172" formatCode="_(&quot;$&quot;\ * #,##0_);_(&quot;$&quot;\ * \(#,##0\);_(&quot;$&quot;\ * &quot;-&quot;??_);_(@_)"/>
    <numFmt numFmtId="173" formatCode="_(&quot;$&quot;* #,##0.00_);_(&quot;$&quot;* \(#,##0.00\);_(&quot;$&quot;* &quot;-&quot;??_);_(@_)"/>
    <numFmt numFmtId="174" formatCode="_(* #,##0_);_(* \(#,##0\);_(* &quot;-&quot;??_);_(@_)"/>
    <numFmt numFmtId="175" formatCode="&quot;$&quot;\ #,##0.00"/>
  </numFmts>
  <fonts count="122">
    <font>
      <sz val="11"/>
      <color theme="1"/>
      <name val="Calibri"/>
      <family val="2"/>
      <scheme val="minor"/>
    </font>
    <font>
      <sz val="10"/>
      <name val="Arial"/>
      <family val="2"/>
    </font>
    <font>
      <sz val="10"/>
      <name val="Arial Narrow"/>
      <family val="2"/>
    </font>
    <font>
      <sz val="11"/>
      <color theme="1"/>
      <name val="Calibri"/>
      <family val="2"/>
      <scheme val="minor"/>
    </font>
    <font>
      <u/>
      <sz val="11"/>
      <color theme="10"/>
      <name val="Calibri"/>
      <family val="2"/>
      <scheme val="minor"/>
    </font>
    <font>
      <u/>
      <sz val="10"/>
      <color theme="10"/>
      <name val="Arial"/>
      <family val="2"/>
    </font>
    <font>
      <sz val="10"/>
      <color theme="1"/>
      <name val="Arial"/>
      <family val="2"/>
    </font>
    <font>
      <sz val="11"/>
      <color rgb="FF000000"/>
      <name val="Calibri"/>
      <family val="2"/>
    </font>
    <font>
      <sz val="11"/>
      <color rgb="FFFF0000"/>
      <name val="Calibri"/>
      <family val="2"/>
      <scheme val="minor"/>
    </font>
    <font>
      <b/>
      <sz val="11"/>
      <color theme="1"/>
      <name val="Calibri"/>
      <family val="2"/>
      <scheme val="minor"/>
    </font>
    <font>
      <b/>
      <sz val="24"/>
      <color theme="1"/>
      <name val="Arial"/>
      <family val="2"/>
    </font>
    <font>
      <sz val="11"/>
      <color theme="1"/>
      <name val="Arial"/>
      <family val="2"/>
    </font>
    <font>
      <sz val="10.8"/>
      <color theme="1"/>
      <name val="Arial"/>
      <family val="2"/>
    </font>
    <font>
      <sz val="7"/>
      <color theme="1"/>
      <name val="Calibri"/>
      <family val="2"/>
      <scheme val="minor"/>
    </font>
    <font>
      <sz val="40"/>
      <color theme="1"/>
      <name val="Arial"/>
      <family val="2"/>
    </font>
    <font>
      <sz val="10"/>
      <color theme="1"/>
      <name val="Bradley Hand ITC"/>
      <family val="4"/>
    </font>
    <font>
      <sz val="10"/>
      <color theme="1"/>
      <name val="Gadugi"/>
      <family val="2"/>
    </font>
    <font>
      <b/>
      <sz val="10"/>
      <color rgb="FF006600"/>
      <name val="Estrangelo Edessa"/>
      <family val="4"/>
    </font>
    <font>
      <sz val="18"/>
      <color theme="1"/>
      <name val="Calibri"/>
      <family val="2"/>
      <scheme val="minor"/>
    </font>
    <font>
      <sz val="11"/>
      <color rgb="FF000000"/>
      <name val="Century Gothic"/>
      <family val="2"/>
    </font>
    <font>
      <b/>
      <sz val="22"/>
      <color rgb="FF7F7F7F"/>
      <name val="Century Gothic"/>
      <family val="2"/>
    </font>
    <font>
      <b/>
      <sz val="11"/>
      <color theme="0"/>
      <name val="Century Gothic"/>
      <family val="2"/>
    </font>
    <font>
      <b/>
      <sz val="11"/>
      <color rgb="FF000000"/>
      <name val="Century Gothic"/>
      <family val="2"/>
    </font>
    <font>
      <sz val="11"/>
      <name val="Century Gothic"/>
      <family val="2"/>
    </font>
    <font>
      <b/>
      <sz val="11"/>
      <name val="Century Gothic"/>
      <family val="2"/>
    </font>
    <font>
      <b/>
      <sz val="10"/>
      <color theme="0"/>
      <name val="Century Gothic"/>
      <family val="2"/>
    </font>
    <font>
      <b/>
      <sz val="8"/>
      <color theme="0"/>
      <name val="Century Gothic"/>
      <family val="2"/>
    </font>
    <font>
      <b/>
      <sz val="9"/>
      <color theme="0"/>
      <name val="Century Gothic"/>
      <family val="2"/>
    </font>
    <font>
      <sz val="10"/>
      <color rgb="FF000000"/>
      <name val="Century Gothic"/>
      <family val="2"/>
    </font>
    <font>
      <sz val="10"/>
      <name val="Century Gothic"/>
      <family val="2"/>
    </font>
    <font>
      <sz val="10"/>
      <color theme="1"/>
      <name val="Century Gothic"/>
      <family val="2"/>
    </font>
    <font>
      <sz val="8"/>
      <color theme="1"/>
      <name val="Century Gothic"/>
      <family val="2"/>
    </font>
    <font>
      <b/>
      <sz val="24"/>
      <color theme="1"/>
      <name val="Century Gothic"/>
      <family val="2"/>
    </font>
    <font>
      <sz val="10.8"/>
      <color theme="1"/>
      <name val="Century Gothic"/>
      <family val="2"/>
    </font>
    <font>
      <b/>
      <sz val="40"/>
      <color theme="1"/>
      <name val="Century Gothic"/>
      <family val="2"/>
    </font>
    <font>
      <b/>
      <sz val="12"/>
      <color theme="1"/>
      <name val="Century Gothic"/>
      <family val="2"/>
    </font>
    <font>
      <sz val="14"/>
      <color theme="1"/>
      <name val="Century Gothic"/>
      <family val="2"/>
    </font>
    <font>
      <b/>
      <sz val="18"/>
      <color theme="1"/>
      <name val="Century Gothic"/>
      <family val="2"/>
    </font>
    <font>
      <sz val="11"/>
      <color theme="1"/>
      <name val="Century Gothic"/>
      <family val="2"/>
    </font>
    <font>
      <b/>
      <sz val="14"/>
      <color theme="0"/>
      <name val="Century Gothic"/>
      <family val="2"/>
    </font>
    <font>
      <b/>
      <sz val="14"/>
      <color theme="1"/>
      <name val="Century Gothic"/>
      <family val="2"/>
    </font>
    <font>
      <u/>
      <sz val="14"/>
      <color theme="10"/>
      <name val="Century Gothic"/>
      <family val="2"/>
    </font>
    <font>
      <sz val="40"/>
      <color theme="1"/>
      <name val="Century Gothic"/>
      <family val="2"/>
    </font>
    <font>
      <b/>
      <sz val="11"/>
      <color theme="1"/>
      <name val="Century Gothic"/>
      <family val="2"/>
    </font>
    <font>
      <b/>
      <sz val="40"/>
      <color theme="0"/>
      <name val="Century Gothic"/>
      <family val="2"/>
    </font>
    <font>
      <b/>
      <sz val="40"/>
      <name val="Century Gothic"/>
      <family val="2"/>
    </font>
    <font>
      <b/>
      <sz val="18"/>
      <name val="Century Gothic"/>
      <family val="2"/>
    </font>
    <font>
      <b/>
      <sz val="40"/>
      <color theme="1" tint="0.249977111117893"/>
      <name val="Century Gothic"/>
      <family val="2"/>
    </font>
    <font>
      <sz val="18"/>
      <color theme="1"/>
      <name val="Century Gothic"/>
      <family val="2"/>
    </font>
    <font>
      <b/>
      <sz val="11"/>
      <color theme="1" tint="0.249977111117893"/>
      <name val="Century Gothic"/>
      <family val="2"/>
    </font>
    <font>
      <b/>
      <sz val="24"/>
      <color rgb="FF002060"/>
      <name val="Century Gothic"/>
      <family val="2"/>
    </font>
    <font>
      <b/>
      <sz val="10.8"/>
      <color theme="0"/>
      <name val="Century Gothic"/>
      <family val="2"/>
    </font>
    <font>
      <sz val="16"/>
      <color theme="1"/>
      <name val="Century Gothic"/>
      <family val="2"/>
    </font>
    <font>
      <sz val="10.8"/>
      <name val="Century Gothic"/>
      <family val="2"/>
    </font>
    <font>
      <b/>
      <sz val="7"/>
      <color indexed="8"/>
      <name val="Century Gothic"/>
      <family val="2"/>
    </font>
    <font>
      <b/>
      <sz val="11"/>
      <color indexed="8"/>
      <name val="Century Gothic"/>
      <family val="2"/>
    </font>
    <font>
      <sz val="11"/>
      <color indexed="8"/>
      <name val="Century Gothic"/>
      <family val="2"/>
    </font>
    <font>
      <sz val="7"/>
      <color indexed="8"/>
      <name val="Century Gothic"/>
      <family val="2"/>
    </font>
    <font>
      <b/>
      <sz val="16"/>
      <color theme="1"/>
      <name val="Calibri"/>
      <family val="2"/>
      <scheme val="minor"/>
    </font>
    <font>
      <b/>
      <sz val="9"/>
      <name val="Calibri"/>
      <family val="2"/>
    </font>
    <font>
      <sz val="10"/>
      <color rgb="FF000000"/>
      <name val="Calibri"/>
      <family val="2"/>
    </font>
    <font>
      <b/>
      <sz val="10"/>
      <color rgb="FFFFFFFF"/>
      <name val="Century Gothic"/>
      <family val="2"/>
    </font>
    <font>
      <b/>
      <sz val="12"/>
      <color theme="0"/>
      <name val="Century Gothic"/>
      <family val="2"/>
    </font>
    <font>
      <sz val="10"/>
      <name val="Bradley Hand ITC"/>
      <family val="4"/>
    </font>
    <font>
      <b/>
      <sz val="14"/>
      <name val="Estrangelo Edessa"/>
    </font>
    <font>
      <sz val="14"/>
      <name val="Estrangelo Edessa"/>
    </font>
    <font>
      <sz val="24"/>
      <color theme="1"/>
      <name val="Century Gothic"/>
      <family val="2"/>
    </font>
    <font>
      <b/>
      <sz val="22"/>
      <color theme="0"/>
      <name val="Calibri"/>
      <family val="2"/>
    </font>
    <font>
      <b/>
      <sz val="12"/>
      <name val="Calibri"/>
      <family val="2"/>
    </font>
    <font>
      <b/>
      <sz val="10"/>
      <color theme="0"/>
      <name val="Calibri"/>
      <family val="2"/>
    </font>
    <font>
      <sz val="11"/>
      <color theme="1"/>
      <name val="Bradley Hand ITC"/>
      <family val="4"/>
    </font>
    <font>
      <b/>
      <sz val="28"/>
      <color rgb="FF006600"/>
      <name val="Estrangelo Edessa"/>
      <family val="4"/>
    </font>
    <font>
      <b/>
      <sz val="22"/>
      <color rgb="FF006600"/>
      <name val="Estrangelo Edessa"/>
      <family val="4"/>
    </font>
    <font>
      <b/>
      <sz val="18"/>
      <color rgb="FF006600"/>
      <name val="Estrangelo Edessa"/>
      <family val="4"/>
    </font>
    <font>
      <sz val="22"/>
      <color theme="1"/>
      <name val="Showcard Gothic"/>
      <family val="5"/>
    </font>
    <font>
      <b/>
      <sz val="8"/>
      <name val="Arial"/>
      <family val="2"/>
    </font>
    <font>
      <sz val="8"/>
      <color theme="1"/>
      <name val="Gadugi"/>
      <family val="2"/>
    </font>
    <font>
      <b/>
      <sz val="9"/>
      <color theme="1"/>
      <name val="Arial"/>
      <family val="2"/>
    </font>
    <font>
      <sz val="9"/>
      <color theme="1"/>
      <name val="Arial"/>
      <family val="2"/>
    </font>
    <font>
      <sz val="9"/>
      <color theme="1" tint="0.14999847407452621"/>
      <name val="Arial"/>
      <family val="2"/>
    </font>
    <font>
      <sz val="9"/>
      <name val="Arial"/>
      <family val="2"/>
    </font>
    <font>
      <sz val="8"/>
      <name val="Gadugi"/>
      <family val="2"/>
    </font>
    <font>
      <b/>
      <sz val="9"/>
      <name val="Arial"/>
      <family val="2"/>
    </font>
    <font>
      <sz val="7"/>
      <color theme="1" tint="0.14999847407452621"/>
      <name val="Arial"/>
      <family val="2"/>
    </font>
    <font>
      <b/>
      <sz val="9"/>
      <color theme="1" tint="0.14999847407452621"/>
      <name val="Arial"/>
      <family val="2"/>
    </font>
    <font>
      <sz val="9"/>
      <color theme="1"/>
      <name val="Gadugi"/>
      <family val="2"/>
    </font>
    <font>
      <b/>
      <sz val="11"/>
      <name val="Verdana"/>
      <family val="2"/>
    </font>
    <font>
      <b/>
      <sz val="11"/>
      <color theme="1"/>
      <name val="Verdana"/>
      <family val="2"/>
    </font>
    <font>
      <sz val="11"/>
      <name val="Verdana"/>
      <family val="2"/>
    </font>
    <font>
      <b/>
      <sz val="14"/>
      <color theme="1"/>
      <name val="Verdana"/>
      <family val="2"/>
    </font>
    <font>
      <sz val="12"/>
      <name val="Verdana"/>
      <family val="2"/>
    </font>
    <font>
      <sz val="12"/>
      <color theme="1"/>
      <name val="Verdana"/>
      <family val="2"/>
    </font>
    <font>
      <sz val="9"/>
      <name val="Verdana"/>
      <family val="2"/>
    </font>
    <font>
      <b/>
      <sz val="12"/>
      <name val="Verdana"/>
      <family val="2"/>
    </font>
    <font>
      <b/>
      <sz val="9"/>
      <color theme="1"/>
      <name val="Verdana"/>
      <family val="2"/>
    </font>
    <font>
      <sz val="11"/>
      <color theme="1"/>
      <name val="Verdana"/>
      <family val="2"/>
    </font>
    <font>
      <sz val="10"/>
      <name val="Verdana"/>
      <family val="2"/>
    </font>
    <font>
      <b/>
      <sz val="18"/>
      <name val="Verdana"/>
      <family val="2"/>
    </font>
    <font>
      <b/>
      <sz val="20"/>
      <name val="Verdana"/>
      <family val="2"/>
    </font>
    <font>
      <b/>
      <sz val="12"/>
      <color theme="1"/>
      <name val="Verdana"/>
      <family val="2"/>
    </font>
    <font>
      <b/>
      <sz val="16"/>
      <name val="Verdana"/>
      <family val="2"/>
    </font>
    <font>
      <b/>
      <sz val="14"/>
      <name val="Verdana"/>
      <family val="2"/>
    </font>
    <font>
      <sz val="14"/>
      <name val="Verdana"/>
      <family val="2"/>
    </font>
    <font>
      <sz val="18"/>
      <name val="Verdana"/>
      <family val="2"/>
    </font>
    <font>
      <b/>
      <sz val="26"/>
      <color theme="1"/>
      <name val="Verdana"/>
      <family val="2"/>
    </font>
    <font>
      <b/>
      <sz val="18"/>
      <color theme="0"/>
      <name val="Century Gothic"/>
      <family val="2"/>
    </font>
    <font>
      <b/>
      <sz val="18"/>
      <color rgb="FF000000"/>
      <name val="Century Gothic"/>
      <family val="2"/>
    </font>
    <font>
      <sz val="7"/>
      <color rgb="FF000000"/>
      <name val="Calibri"/>
      <family val="2"/>
    </font>
    <font>
      <sz val="12"/>
      <color rgb="FF000000"/>
      <name val="Calibri"/>
      <family val="2"/>
    </font>
    <font>
      <sz val="10"/>
      <color rgb="FFFF0000"/>
      <name val="Century Gothic"/>
      <family val="2"/>
    </font>
    <font>
      <b/>
      <sz val="36"/>
      <name val="Century Gothic"/>
      <family val="2"/>
    </font>
    <font>
      <sz val="11"/>
      <color rgb="FF00B0F0"/>
      <name val="Calibri Light"/>
      <family val="2"/>
    </font>
    <font>
      <sz val="16"/>
      <name val="Calibri Light"/>
      <family val="2"/>
    </font>
    <font>
      <b/>
      <sz val="16"/>
      <color rgb="FFFFFFFF"/>
      <name val="Calibri Light"/>
      <family val="2"/>
    </font>
    <font>
      <sz val="11"/>
      <name val="Calibri"/>
      <family val="2"/>
      <scheme val="minor"/>
    </font>
    <font>
      <b/>
      <sz val="10"/>
      <name val="Century Gothic"/>
      <family val="2"/>
    </font>
    <font>
      <b/>
      <sz val="10"/>
      <color theme="1"/>
      <name val="Verdana"/>
      <family val="2"/>
    </font>
    <font>
      <sz val="11"/>
      <color rgb="FF000000"/>
      <name val="Calibri"/>
      <family val="2"/>
      <scheme val="minor"/>
    </font>
    <font>
      <i/>
      <sz val="11"/>
      <color theme="1"/>
      <name val="Calibri"/>
      <family val="2"/>
      <scheme val="minor"/>
    </font>
    <font>
      <b/>
      <u/>
      <sz val="11"/>
      <color theme="1"/>
      <name val="Calibri"/>
      <family val="2"/>
      <scheme val="minor"/>
    </font>
    <font>
      <sz val="28"/>
      <color theme="1"/>
      <name val="Arial"/>
      <family val="2"/>
    </font>
    <font>
      <b/>
      <sz val="48"/>
      <name val="Estrangelo Edessa"/>
    </font>
  </fonts>
  <fills count="53">
    <fill>
      <patternFill patternType="none"/>
    </fill>
    <fill>
      <patternFill patternType="gray125"/>
    </fill>
    <fill>
      <patternFill patternType="solid">
        <fgColor rgb="FF00447C"/>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rgb="FFFFFF00"/>
        <bgColor indexed="64"/>
      </patternFill>
    </fill>
    <fill>
      <patternFill patternType="solid">
        <fgColor theme="0"/>
        <bgColor indexed="64"/>
      </patternFill>
    </fill>
    <fill>
      <patternFill patternType="solid">
        <fgColor rgb="FF62BD19"/>
        <bgColor indexed="64"/>
      </patternFill>
    </fill>
    <fill>
      <patternFill patternType="solid">
        <fgColor rgb="FFC8DB00"/>
        <bgColor indexed="64"/>
      </patternFill>
    </fill>
    <fill>
      <patternFill patternType="solid">
        <fgColor rgb="FF00FF00"/>
        <bgColor indexed="64"/>
      </patternFill>
    </fill>
    <fill>
      <patternFill patternType="solid">
        <fgColor theme="0" tint="-4.9989318521683403E-2"/>
        <bgColor indexed="64"/>
      </patternFill>
    </fill>
    <fill>
      <patternFill patternType="solid">
        <fgColor rgb="FFDDF0C8"/>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rgb="FFFFEBEB"/>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1B462C"/>
        <bgColor indexed="64"/>
      </patternFill>
    </fill>
    <fill>
      <patternFill patternType="solid">
        <fgColor rgb="FF8B8C70"/>
        <bgColor indexed="64"/>
      </patternFill>
    </fill>
    <fill>
      <patternFill patternType="solid">
        <fgColor rgb="FF0070C0"/>
        <bgColor indexed="64"/>
      </patternFill>
    </fill>
    <fill>
      <patternFill patternType="solid">
        <fgColor theme="0" tint="-4.9989318521683403E-2"/>
        <bgColor rgb="FFFFFF99"/>
      </patternFill>
    </fill>
    <fill>
      <patternFill patternType="solid">
        <fgColor theme="4" tint="0.39997558519241921"/>
        <bgColor rgb="FFBFBFBF"/>
      </patternFill>
    </fill>
    <fill>
      <patternFill patternType="solid">
        <fgColor theme="0"/>
        <bgColor rgb="FFBFBFBF"/>
      </patternFill>
    </fill>
    <fill>
      <patternFill patternType="solid">
        <fgColor rgb="FF00B050"/>
        <bgColor rgb="FFBFBFBF"/>
      </patternFill>
    </fill>
    <fill>
      <patternFill patternType="solid">
        <fgColor rgb="FFFFC000"/>
        <bgColor rgb="FFFEF2CB"/>
      </patternFill>
    </fill>
    <fill>
      <patternFill patternType="solid">
        <fgColor rgb="FF0070C0"/>
        <bgColor rgb="FFFEF2CB"/>
      </patternFill>
    </fill>
    <fill>
      <patternFill patternType="solid">
        <fgColor rgb="FFC00000"/>
        <bgColor rgb="FFFEF2CB"/>
      </patternFill>
    </fill>
    <fill>
      <patternFill patternType="solid">
        <fgColor rgb="FF002060"/>
        <bgColor rgb="FFBFBFBF"/>
      </patternFill>
    </fill>
    <fill>
      <patternFill patternType="solid">
        <fgColor rgb="FFFFC000"/>
        <bgColor indexed="64"/>
      </patternFill>
    </fill>
    <fill>
      <patternFill patternType="solid">
        <fgColor rgb="FF9CC2E5"/>
        <bgColor rgb="FF9CC2E5"/>
      </patternFill>
    </fill>
    <fill>
      <patternFill patternType="solid">
        <fgColor rgb="FFFFFFCC"/>
        <bgColor rgb="FFFFFFCC"/>
      </patternFill>
    </fill>
    <fill>
      <patternFill patternType="solid">
        <fgColor rgb="FF7F7F7F"/>
        <bgColor rgb="FF7F7F7F"/>
      </patternFill>
    </fill>
    <fill>
      <patternFill patternType="solid">
        <fgColor rgb="FFFFFFFF"/>
        <bgColor rgb="FFFFFFFF"/>
      </patternFill>
    </fill>
    <fill>
      <patternFill patternType="solid">
        <fgColor rgb="FFFFFFFF"/>
        <bgColor indexed="64"/>
      </patternFill>
    </fill>
    <fill>
      <patternFill patternType="solid">
        <fgColor rgb="FF92D050"/>
        <bgColor indexed="64"/>
      </patternFill>
    </fill>
    <fill>
      <patternFill patternType="solid">
        <fgColor theme="5" tint="-0.249977111117893"/>
        <bgColor indexed="64"/>
      </patternFill>
    </fill>
    <fill>
      <patternFill patternType="solid">
        <fgColor theme="8" tint="0.59999389629810485"/>
        <bgColor indexed="64"/>
      </patternFill>
    </fill>
    <fill>
      <patternFill patternType="solid">
        <fgColor theme="6" tint="0.79998168889431442"/>
        <bgColor indexed="64"/>
      </patternFill>
    </fill>
    <fill>
      <patternFill patternType="solid">
        <fgColor rgb="FF00B0F0"/>
        <bgColor indexed="64"/>
      </patternFill>
    </fill>
    <fill>
      <patternFill patternType="solid">
        <fgColor theme="9"/>
        <bgColor indexed="64"/>
      </patternFill>
    </fill>
    <fill>
      <patternFill patternType="solid">
        <fgColor theme="9"/>
        <bgColor rgb="FFFEF2CB"/>
      </patternFill>
    </fill>
    <fill>
      <patternFill patternType="solid">
        <fgColor theme="9"/>
        <bgColor rgb="FFFFFF99"/>
      </patternFill>
    </fill>
    <fill>
      <patternFill patternType="solid">
        <fgColor theme="0" tint="-0.499984740745262"/>
        <bgColor rgb="FFFEF2CB"/>
      </patternFill>
    </fill>
    <fill>
      <patternFill patternType="solid">
        <fgColor theme="0" tint="-0.499984740745262"/>
        <bgColor rgb="FFBFBFBF"/>
      </patternFill>
    </fill>
    <fill>
      <patternFill patternType="solid">
        <fgColor theme="0" tint="-0.499984740745262"/>
        <bgColor rgb="FFF2F2F2"/>
      </patternFill>
    </fill>
    <fill>
      <patternFill patternType="solid">
        <fgColor theme="0" tint="-0.34998626667073579"/>
        <bgColor indexed="64"/>
      </patternFill>
    </fill>
    <fill>
      <patternFill patternType="solid">
        <fgColor theme="0" tint="-0.499984740745262"/>
        <bgColor indexed="64"/>
      </patternFill>
    </fill>
    <fill>
      <patternFill patternType="solid">
        <fgColor rgb="FFC00000"/>
        <bgColor indexed="64"/>
      </patternFill>
    </fill>
    <fill>
      <patternFill patternType="solid">
        <fgColor rgb="FFDBE5F1"/>
        <bgColor indexed="64"/>
      </patternFill>
    </fill>
    <fill>
      <patternFill patternType="solid">
        <fgColor theme="0"/>
        <bgColor theme="4" tint="0.79998168889431442"/>
      </patternFill>
    </fill>
    <fill>
      <patternFill patternType="solid">
        <fgColor theme="1"/>
        <bgColor rgb="FFF2F2F2"/>
      </patternFill>
    </fill>
    <fill>
      <patternFill patternType="solid">
        <fgColor theme="0" tint="-0.14999847407452621"/>
        <bgColor indexed="64"/>
      </patternFill>
    </fill>
  </fills>
  <borders count="10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rgb="FF002060"/>
      </left>
      <right style="thin">
        <color indexed="64"/>
      </right>
      <top style="medium">
        <color rgb="FF303F9F"/>
      </top>
      <bottom style="medium">
        <color rgb="FF303F9F"/>
      </bottom>
      <diagonal/>
    </border>
    <border>
      <left style="thin">
        <color indexed="64"/>
      </left>
      <right style="thin">
        <color indexed="64"/>
      </right>
      <top style="medium">
        <color rgb="FF303F9F"/>
      </top>
      <bottom style="medium">
        <color rgb="FF303F9F"/>
      </bottom>
      <diagonal/>
    </border>
    <border>
      <left style="thin">
        <color indexed="64"/>
      </left>
      <right style="medium">
        <color rgb="FF002060"/>
      </right>
      <top style="medium">
        <color rgb="FF303F9F"/>
      </top>
      <bottom style="medium">
        <color rgb="FF303F9F"/>
      </bottom>
      <diagonal/>
    </border>
    <border>
      <left style="medium">
        <color rgb="FF002060"/>
      </left>
      <right style="thin">
        <color indexed="64"/>
      </right>
      <top/>
      <bottom style="medium">
        <color rgb="FF002060"/>
      </bottom>
      <diagonal/>
    </border>
    <border>
      <left style="thin">
        <color indexed="64"/>
      </left>
      <right style="thin">
        <color indexed="64"/>
      </right>
      <top/>
      <bottom style="medium">
        <color rgb="FF002060"/>
      </bottom>
      <diagonal/>
    </border>
    <border>
      <left style="thin">
        <color indexed="64"/>
      </left>
      <right style="medium">
        <color rgb="FF002060"/>
      </right>
      <top/>
      <bottom style="medium">
        <color rgb="FF002060"/>
      </bottom>
      <diagonal/>
    </border>
    <border>
      <left style="medium">
        <color rgb="FF002060"/>
      </left>
      <right style="thin">
        <color indexed="64"/>
      </right>
      <top style="medium">
        <color rgb="FF002060"/>
      </top>
      <bottom style="medium">
        <color rgb="FF303F9F"/>
      </bottom>
      <diagonal/>
    </border>
    <border>
      <left style="thin">
        <color indexed="64"/>
      </left>
      <right style="thin">
        <color indexed="64"/>
      </right>
      <top style="medium">
        <color rgb="FF002060"/>
      </top>
      <bottom style="medium">
        <color rgb="FF303F9F"/>
      </bottom>
      <diagonal/>
    </border>
    <border>
      <left style="thin">
        <color indexed="64"/>
      </left>
      <right/>
      <top style="medium">
        <color rgb="FF002060"/>
      </top>
      <bottom style="medium">
        <color rgb="FF303F9F"/>
      </bottom>
      <diagonal/>
    </border>
    <border>
      <left style="medium">
        <color rgb="FF303F9F"/>
      </left>
      <right style="thin">
        <color indexed="64"/>
      </right>
      <top style="medium">
        <color rgb="FF002060"/>
      </top>
      <bottom style="medium">
        <color rgb="FF303F9F"/>
      </bottom>
      <diagonal/>
    </border>
    <border>
      <left style="thin">
        <color indexed="64"/>
      </left>
      <right style="medium">
        <color rgb="FF002060"/>
      </right>
      <top style="medium">
        <color rgb="FF002060"/>
      </top>
      <bottom style="medium">
        <color rgb="FF303F9F"/>
      </bottom>
      <diagonal/>
    </border>
    <border>
      <left/>
      <right/>
      <top/>
      <bottom style="medium">
        <color rgb="FFC2D69B"/>
      </bottom>
      <diagonal/>
    </border>
    <border>
      <left style="medium">
        <color rgb="FFC2D69B"/>
      </left>
      <right style="thin">
        <color rgb="FFC2D69B"/>
      </right>
      <top style="medium">
        <color rgb="FFC2D69B"/>
      </top>
      <bottom style="thin">
        <color rgb="FFC2D69B"/>
      </bottom>
      <diagonal/>
    </border>
    <border>
      <left style="thin">
        <color rgb="FFC2D69B"/>
      </left>
      <right style="thin">
        <color rgb="FFC2D69B"/>
      </right>
      <top style="medium">
        <color rgb="FFC2D69B"/>
      </top>
      <bottom style="thin">
        <color rgb="FFC2D69B"/>
      </bottom>
      <diagonal/>
    </border>
    <border>
      <left style="thin">
        <color rgb="FFC2D69B"/>
      </left>
      <right style="medium">
        <color rgb="FFC2D69B"/>
      </right>
      <top style="medium">
        <color rgb="FFC2D69B"/>
      </top>
      <bottom style="thin">
        <color rgb="FFC2D69B"/>
      </bottom>
      <diagonal/>
    </border>
    <border>
      <left style="thin">
        <color rgb="FFC2D69B"/>
      </left>
      <right style="thin">
        <color rgb="FFC2D69B"/>
      </right>
      <top style="thin">
        <color rgb="FFC2D69B"/>
      </top>
      <bottom style="thin">
        <color rgb="FFC2D69B"/>
      </bottom>
      <diagonal/>
    </border>
    <border>
      <left style="thin">
        <color rgb="FFC2D69B"/>
      </left>
      <right style="thin">
        <color rgb="FFC2D69B"/>
      </right>
      <top style="thin">
        <color rgb="FFC2D69B"/>
      </top>
      <bottom style="medium">
        <color rgb="FFC2D69B"/>
      </bottom>
      <diagonal/>
    </border>
    <border>
      <left style="thin">
        <color rgb="FFC2D69B"/>
      </left>
      <right style="medium">
        <color rgb="FFC2D69B"/>
      </right>
      <top style="thin">
        <color rgb="FFC2D69B"/>
      </top>
      <bottom style="medium">
        <color rgb="FFC2D69B"/>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medium">
        <color indexed="64"/>
      </bottom>
      <diagonal/>
    </border>
    <border>
      <left/>
      <right style="medium">
        <color indexed="64"/>
      </right>
      <top/>
      <bottom style="thin">
        <color indexed="64"/>
      </bottom>
      <diagonal/>
    </border>
    <border>
      <left style="thin">
        <color indexed="64"/>
      </left>
      <right/>
      <top style="medium">
        <color indexed="64"/>
      </top>
      <bottom/>
      <diagonal/>
    </border>
    <border>
      <left style="medium">
        <color indexed="64"/>
      </left>
      <right/>
      <top style="thin">
        <color indexed="64"/>
      </top>
      <bottom/>
      <diagonal/>
    </border>
    <border>
      <left/>
      <right style="medium">
        <color indexed="64"/>
      </right>
      <top style="medium">
        <color indexed="64"/>
      </top>
      <bottom/>
      <diagonal/>
    </border>
    <border>
      <left style="thin">
        <color indexed="64"/>
      </left>
      <right/>
      <top style="medium">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right style="thin">
        <color rgb="FFC2D69B"/>
      </right>
      <top style="medium">
        <color rgb="FFC2D69B"/>
      </top>
      <bottom style="thin">
        <color rgb="FFC2D69B"/>
      </bottom>
      <diagonal/>
    </border>
    <border>
      <left/>
      <right style="thin">
        <color rgb="FFC2D69B"/>
      </right>
      <top style="thin">
        <color rgb="FFC2D69B"/>
      </top>
      <bottom style="medium">
        <color rgb="FFC2D69B"/>
      </bottom>
      <diagonal/>
    </border>
    <border>
      <left style="thin">
        <color rgb="FFC2D69B"/>
      </left>
      <right style="thin">
        <color rgb="FFC2D69B"/>
      </right>
      <top style="thin">
        <color rgb="FFC2D69B"/>
      </top>
      <bottom/>
      <diagonal/>
    </border>
    <border>
      <left style="medium">
        <color rgb="FFC2D69B"/>
      </left>
      <right style="thin">
        <color rgb="FFC2D69B"/>
      </right>
      <top style="thin">
        <color rgb="FFC2D69B"/>
      </top>
      <bottom/>
      <diagonal/>
    </border>
    <border>
      <left style="thin">
        <color rgb="FFC2D69B"/>
      </left>
      <right style="medium">
        <color rgb="FFC2D69B"/>
      </right>
      <top style="thin">
        <color rgb="FFC2D69B"/>
      </top>
      <bottom/>
      <diagonal/>
    </border>
    <border>
      <left style="thin">
        <color rgb="FFC2D69B"/>
      </left>
      <right/>
      <top style="medium">
        <color rgb="FFC2D69B"/>
      </top>
      <bottom style="thin">
        <color rgb="FFC2D69B"/>
      </bottom>
      <diagonal/>
    </border>
    <border>
      <left style="thin">
        <color rgb="FFC2D69B"/>
      </left>
      <right/>
      <top/>
      <bottom style="thin">
        <color rgb="FFC2D69B"/>
      </bottom>
      <diagonal/>
    </border>
    <border>
      <left style="thin">
        <color indexed="64"/>
      </left>
      <right style="thin">
        <color indexed="64"/>
      </right>
      <top style="medium">
        <color rgb="FFC2D69B"/>
      </top>
      <bottom/>
      <diagonal/>
    </border>
    <border>
      <left style="thin">
        <color indexed="64"/>
      </left>
      <right style="thin">
        <color indexed="64"/>
      </right>
      <top/>
      <bottom style="medium">
        <color rgb="FFC2D69B"/>
      </bottom>
      <diagonal/>
    </border>
    <border>
      <left/>
      <right/>
      <top style="medium">
        <color rgb="FFC2D69B"/>
      </top>
      <bottom/>
      <diagonal/>
    </border>
    <border>
      <left/>
      <right style="thin">
        <color rgb="FF000000"/>
      </right>
      <top style="medium">
        <color indexed="64"/>
      </top>
      <bottom/>
      <diagonal/>
    </border>
    <border>
      <left style="thin">
        <color rgb="FF000000"/>
      </left>
      <right style="thin">
        <color rgb="FF000000"/>
      </right>
      <top style="medium">
        <color indexed="64"/>
      </top>
      <bottom/>
      <diagonal/>
    </border>
    <border>
      <left style="medium">
        <color rgb="FF000000"/>
      </left>
      <right style="thin">
        <color indexed="64"/>
      </right>
      <top style="thin">
        <color indexed="64"/>
      </top>
      <bottom style="thin">
        <color indexed="64"/>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diagonal/>
    </border>
    <border>
      <left style="medium">
        <color rgb="FF000000"/>
      </left>
      <right/>
      <top/>
      <bottom/>
      <diagonal/>
    </border>
    <border>
      <left style="medium">
        <color rgb="FF000000"/>
      </left>
      <right style="thin">
        <color rgb="FF000000"/>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medium">
        <color indexed="64"/>
      </right>
      <top style="thin">
        <color indexed="64"/>
      </top>
      <bottom/>
      <diagonal/>
    </border>
    <border>
      <left/>
      <right style="thin">
        <color rgb="FFC2D69B"/>
      </right>
      <top style="thin">
        <color rgb="FFC2D69B"/>
      </top>
      <bottom/>
      <diagonal/>
    </border>
  </borders>
  <cellStyleXfs count="37">
    <xf numFmtId="0" fontId="0" fillId="0" borderId="0"/>
    <xf numFmtId="169" fontId="3" fillId="0" borderId="0" applyFont="0" applyFill="0" applyBorder="0" applyAlignment="0" applyProtection="0"/>
    <xf numFmtId="168" fontId="3" fillId="0" borderId="0" applyFont="0" applyFill="0" applyBorder="0" applyAlignment="0" applyProtection="0"/>
    <xf numFmtId="171" fontId="2"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165" fontId="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3" fillId="0" borderId="0" applyFont="0" applyFill="0" applyBorder="0" applyAlignment="0" applyProtection="0"/>
    <xf numFmtId="169" fontId="6"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3" fontId="1" fillId="0" borderId="0" applyFont="0" applyFill="0" applyBorder="0" applyAlignment="0" applyProtection="0"/>
    <xf numFmtId="168" fontId="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applyNumberFormat="0" applyFont="0" applyFill="0" applyBorder="0" applyProtection="0">
      <alignment vertical="justify" wrapText="1"/>
    </xf>
    <xf numFmtId="0" fontId="1" fillId="0" borderId="0" applyNumberFormat="0" applyFont="0" applyFill="0" applyBorder="0" applyAlignment="0" applyProtection="0"/>
    <xf numFmtId="0" fontId="3" fillId="0" borderId="0"/>
    <xf numFmtId="0" fontId="1" fillId="0" borderId="0"/>
    <xf numFmtId="0" fontId="6" fillId="0" borderId="0"/>
    <xf numFmtId="0" fontId="3" fillId="0" borderId="0"/>
    <xf numFmtId="0" fontId="1" fillId="0" borderId="0"/>
    <xf numFmtId="0" fontId="7" fillId="0" borderId="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7" fillId="0" borderId="0" applyFont="0" applyFill="0" applyBorder="0" applyAlignment="0" applyProtection="0"/>
    <xf numFmtId="0" fontId="116" fillId="49" borderId="0" applyNumberFormat="0" applyBorder="0" applyProtection="0">
      <alignment horizontal="center" vertical="center"/>
    </xf>
    <xf numFmtId="166" fontId="6" fillId="0" borderId="0" applyFont="0" applyFill="0" applyBorder="0" applyAlignment="0" applyProtection="0"/>
    <xf numFmtId="167" fontId="6" fillId="0" borderId="0" applyFont="0" applyFill="0" applyBorder="0" applyAlignment="0" applyProtection="0"/>
  </cellStyleXfs>
  <cellXfs count="728">
    <xf numFmtId="0" fontId="0" fillId="0" borderId="0" xfId="0"/>
    <xf numFmtId="0" fontId="11" fillId="0" borderId="0" xfId="0" applyFont="1" applyAlignment="1">
      <alignment horizontal="left" vertical="center" wrapText="1"/>
    </xf>
    <xf numFmtId="0" fontId="11" fillId="0" borderId="0" xfId="0" applyFont="1"/>
    <xf numFmtId="0" fontId="12" fillId="0" borderId="0" xfId="0" applyFont="1" applyAlignment="1">
      <alignment horizontal="left" vertical="center" wrapText="1"/>
    </xf>
    <xf numFmtId="0" fontId="12" fillId="0" borderId="0" xfId="0" applyFont="1" applyFill="1" applyAlignment="1">
      <alignment horizontal="left" vertical="center" wrapText="1"/>
    </xf>
    <xf numFmtId="0" fontId="10" fillId="0" borderId="0" xfId="0" applyFont="1" applyAlignment="1">
      <alignment vertical="center" wrapText="1"/>
    </xf>
    <xf numFmtId="0" fontId="0" fillId="0" borderId="1" xfId="0" applyBorder="1" applyAlignment="1">
      <alignment horizontal="center" vertical="center"/>
    </xf>
    <xf numFmtId="0" fontId="0" fillId="0" borderId="1" xfId="0" applyFill="1" applyBorder="1" applyAlignment="1">
      <alignment vertical="center" wrapText="1"/>
    </xf>
    <xf numFmtId="0" fontId="0" fillId="3" borderId="1" xfId="0" applyFill="1" applyBorder="1" applyAlignment="1">
      <alignment horizontal="center" vertical="center"/>
    </xf>
    <xf numFmtId="0" fontId="9" fillId="3" borderId="1" xfId="0" applyFont="1" applyFill="1" applyBorder="1" applyAlignment="1">
      <alignment horizontal="left"/>
    </xf>
    <xf numFmtId="0" fontId="9" fillId="3" borderId="1" xfId="0" applyFont="1" applyFill="1" applyBorder="1" applyAlignment="1">
      <alignment horizontal="left" vertical="center"/>
    </xf>
    <xf numFmtId="0" fontId="0" fillId="0" borderId="2" xfId="0" applyBorder="1" applyAlignment="1">
      <alignment horizontal="center" vertical="center"/>
    </xf>
    <xf numFmtId="0" fontId="9" fillId="3" borderId="1" xfId="0" applyFont="1" applyFill="1" applyBorder="1"/>
    <xf numFmtId="0" fontId="0" fillId="0" borderId="3" xfId="0" applyFont="1" applyBorder="1" applyAlignment="1">
      <alignment horizontal="left" vertical="center"/>
    </xf>
    <xf numFmtId="0" fontId="0" fillId="0" borderId="4" xfId="0" applyFont="1" applyBorder="1" applyAlignment="1">
      <alignment horizontal="left" vertical="center" wrapText="1"/>
    </xf>
    <xf numFmtId="0" fontId="13" fillId="0" borderId="1" xfId="0" applyFont="1" applyBorder="1" applyAlignment="1">
      <alignment vertical="center" wrapText="1"/>
    </xf>
    <xf numFmtId="0" fontId="0" fillId="4" borderId="1" xfId="0" applyFont="1" applyFill="1" applyBorder="1" applyAlignment="1">
      <alignment horizontal="left" vertical="center" wrapText="1"/>
    </xf>
    <xf numFmtId="0" fontId="0" fillId="0" borderId="2" xfId="0" applyFont="1" applyFill="1" applyBorder="1" applyAlignment="1">
      <alignment horizontal="left" vertical="center"/>
    </xf>
    <xf numFmtId="0" fontId="8" fillId="0" borderId="1" xfId="0" applyFont="1" applyBorder="1" applyAlignment="1">
      <alignment vertical="center" wrapText="1"/>
    </xf>
    <xf numFmtId="0" fontId="8" fillId="4" borderId="1" xfId="0" applyFont="1" applyFill="1" applyBorder="1" applyAlignment="1">
      <alignment vertical="center" wrapText="1"/>
    </xf>
    <xf numFmtId="0" fontId="13" fillId="5" borderId="1" xfId="0" applyFont="1" applyFill="1" applyBorder="1" applyAlignment="1">
      <alignment vertical="center" wrapText="1"/>
    </xf>
    <xf numFmtId="0" fontId="15" fillId="0" borderId="0" xfId="0" applyFont="1" applyFill="1" applyBorder="1" applyAlignment="1"/>
    <xf numFmtId="0" fontId="15" fillId="0" borderId="0" xfId="0" applyFont="1" applyFill="1"/>
    <xf numFmtId="0" fontId="16" fillId="0" borderId="0" xfId="0" applyFont="1" applyAlignment="1">
      <alignment horizontal="center"/>
    </xf>
    <xf numFmtId="0" fontId="16" fillId="0" borderId="0" xfId="0" applyFont="1"/>
    <xf numFmtId="0" fontId="16" fillId="0" borderId="0" xfId="0" applyFont="1" applyAlignment="1">
      <alignment horizontal="left"/>
    </xf>
    <xf numFmtId="0" fontId="14" fillId="0" borderId="0" xfId="0" applyFont="1" applyAlignment="1">
      <alignment vertical="center" wrapText="1"/>
    </xf>
    <xf numFmtId="0" fontId="18" fillId="0" borderId="0" xfId="0" applyFont="1" applyAlignment="1">
      <alignment vertical="center" wrapText="1"/>
    </xf>
    <xf numFmtId="0" fontId="19" fillId="0" borderId="0" xfId="27" applyFont="1"/>
    <xf numFmtId="0" fontId="19" fillId="0" borderId="0" xfId="27" applyFont="1" applyAlignment="1">
      <alignment vertical="center"/>
    </xf>
    <xf numFmtId="0" fontId="19" fillId="33" borderId="0" xfId="27" applyFont="1" applyFill="1"/>
    <xf numFmtId="0" fontId="32" fillId="0" borderId="0" xfId="0" applyFont="1" applyAlignment="1" applyProtection="1">
      <alignment vertical="center" wrapText="1"/>
      <protection hidden="1"/>
    </xf>
    <xf numFmtId="0" fontId="33" fillId="0" borderId="0" xfId="0" applyFont="1" applyAlignment="1" applyProtection="1">
      <alignment horizontal="left" vertical="center" wrapText="1"/>
      <protection hidden="1"/>
    </xf>
    <xf numFmtId="0" fontId="34" fillId="0" borderId="0" xfId="0" applyFont="1" applyAlignment="1" applyProtection="1">
      <alignment vertical="center" wrapText="1"/>
      <protection hidden="1"/>
    </xf>
    <xf numFmtId="0" fontId="36" fillId="0" borderId="0" xfId="0" applyFont="1" applyAlignment="1" applyProtection="1">
      <alignment horizontal="center" vertical="center" wrapText="1"/>
      <protection hidden="1"/>
    </xf>
    <xf numFmtId="0" fontId="39" fillId="18" borderId="3" xfId="0" applyFont="1" applyFill="1" applyBorder="1" applyAlignment="1">
      <alignment horizontal="center" vertical="center" wrapText="1"/>
    </xf>
    <xf numFmtId="0" fontId="36" fillId="0" borderId="60" xfId="0" applyFont="1" applyBorder="1" applyAlignment="1">
      <alignment horizontal="center" vertical="center" wrapText="1"/>
    </xf>
    <xf numFmtId="10" fontId="36" fillId="0" borderId="60" xfId="0" applyNumberFormat="1" applyFont="1" applyBorder="1" applyAlignment="1">
      <alignment horizontal="center" vertical="center" wrapText="1"/>
    </xf>
    <xf numFmtId="10" fontId="41" fillId="0" borderId="61" xfId="4" applyNumberFormat="1" applyFont="1" applyBorder="1" applyAlignment="1">
      <alignment horizontal="center" vertical="center" wrapText="1"/>
    </xf>
    <xf numFmtId="0" fontId="36" fillId="0" borderId="62" xfId="0" applyFont="1" applyBorder="1" applyAlignment="1">
      <alignment horizontal="center" vertical="center" wrapText="1"/>
    </xf>
    <xf numFmtId="0" fontId="36" fillId="0" borderId="63" xfId="0" applyFont="1" applyBorder="1" applyAlignment="1">
      <alignment horizontal="left" vertical="center" wrapText="1"/>
    </xf>
    <xf numFmtId="0" fontId="36" fillId="0" borderId="63" xfId="0" applyFont="1" applyBorder="1" applyAlignment="1">
      <alignment horizontal="center" vertical="center" wrapText="1"/>
    </xf>
    <xf numFmtId="10" fontId="41" fillId="0" borderId="64" xfId="4" applyNumberFormat="1" applyFont="1" applyBorder="1" applyAlignment="1">
      <alignment horizontal="center" vertical="center" wrapText="1"/>
    </xf>
    <xf numFmtId="0" fontId="38" fillId="0" borderId="0" xfId="0" applyFont="1"/>
    <xf numFmtId="0" fontId="21" fillId="18" borderId="39" xfId="0" applyFont="1" applyFill="1" applyBorder="1" applyAlignment="1">
      <alignment horizontal="center" wrapText="1"/>
    </xf>
    <xf numFmtId="0" fontId="21" fillId="18" borderId="6" xfId="0" applyFont="1" applyFill="1" applyBorder="1" applyAlignment="1">
      <alignment horizontal="center" wrapText="1"/>
    </xf>
    <xf numFmtId="0" fontId="21" fillId="18" borderId="8" xfId="0" applyFont="1" applyFill="1" applyBorder="1" applyAlignment="1">
      <alignment horizontal="center" wrapText="1"/>
    </xf>
    <xf numFmtId="0" fontId="21" fillId="18" borderId="4" xfId="0" applyFont="1" applyFill="1" applyBorder="1" applyAlignment="1">
      <alignment horizontal="center" vertical="center" wrapText="1"/>
    </xf>
    <xf numFmtId="0" fontId="23" fillId="0" borderId="31" xfId="0" applyFont="1" applyBorder="1" applyAlignment="1">
      <alignment horizontal="center" wrapText="1"/>
    </xf>
    <xf numFmtId="0" fontId="23" fillId="0" borderId="1" xfId="0" applyFont="1" applyBorder="1" applyAlignment="1">
      <alignment horizontal="center" wrapText="1"/>
    </xf>
    <xf numFmtId="0" fontId="23" fillId="0" borderId="9" xfId="0" applyFont="1" applyBorder="1" applyAlignment="1">
      <alignment horizontal="center" vertical="center" wrapText="1"/>
    </xf>
    <xf numFmtId="0" fontId="21" fillId="18" borderId="4" xfId="0" applyFont="1" applyFill="1" applyBorder="1" applyAlignment="1">
      <alignment horizontal="center" vertical="center"/>
    </xf>
    <xf numFmtId="0" fontId="23" fillId="0" borderId="31" xfId="0" applyFont="1" applyBorder="1" applyAlignment="1">
      <alignment horizontal="center" vertical="center" wrapText="1"/>
    </xf>
    <xf numFmtId="0" fontId="23" fillId="0" borderId="42" xfId="0" applyFont="1" applyBorder="1" applyAlignment="1">
      <alignment horizontal="center" wrapText="1"/>
    </xf>
    <xf numFmtId="0" fontId="23" fillId="0" borderId="10" xfId="0" applyFont="1" applyBorder="1" applyAlignment="1">
      <alignment horizontal="center" wrapText="1"/>
    </xf>
    <xf numFmtId="0" fontId="23" fillId="0" borderId="12" xfId="0" applyFont="1" applyBorder="1" applyAlignment="1">
      <alignment horizontal="center" wrapText="1"/>
    </xf>
    <xf numFmtId="0" fontId="21" fillId="19" borderId="31" xfId="0" applyFont="1" applyFill="1" applyBorder="1" applyAlignment="1">
      <alignment horizontal="center" vertical="center"/>
    </xf>
    <xf numFmtId="14" fontId="33" fillId="0" borderId="0" xfId="0" applyNumberFormat="1" applyFont="1" applyAlignment="1" applyProtection="1">
      <alignment horizontal="center" vertical="center" wrapText="1"/>
      <protection hidden="1"/>
    </xf>
    <xf numFmtId="0" fontId="38" fillId="0" borderId="0" xfId="0" applyFont="1" applyAlignment="1">
      <alignment wrapText="1"/>
    </xf>
    <xf numFmtId="0" fontId="38" fillId="0" borderId="1" xfId="0" applyFont="1" applyBorder="1" applyAlignment="1">
      <alignment horizontal="center" vertical="center" wrapText="1"/>
    </xf>
    <xf numFmtId="0" fontId="38" fillId="0" borderId="0" xfId="0" applyFont="1" applyAlignment="1">
      <alignment horizontal="center" vertical="center" wrapText="1"/>
    </xf>
    <xf numFmtId="0" fontId="42" fillId="0" borderId="0" xfId="0" applyFont="1" applyAlignment="1">
      <alignment vertical="center" wrapText="1"/>
    </xf>
    <xf numFmtId="0" fontId="33" fillId="0" borderId="0" xfId="0" applyFont="1" applyFill="1" applyAlignment="1">
      <alignment horizontal="left" vertical="center" wrapText="1"/>
    </xf>
    <xf numFmtId="0" fontId="48" fillId="0" borderId="0" xfId="0" applyFont="1" applyAlignment="1">
      <alignment vertical="center" wrapText="1"/>
    </xf>
    <xf numFmtId="0" fontId="33" fillId="0" borderId="0" xfId="0" applyFont="1" applyAlignment="1">
      <alignment horizontal="left" vertical="center" wrapText="1"/>
    </xf>
    <xf numFmtId="0" fontId="32"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vertical="center" wrapText="1"/>
    </xf>
    <xf numFmtId="0" fontId="47" fillId="0" borderId="0" xfId="0" applyFont="1" applyAlignment="1">
      <alignment horizontal="center" vertical="center" wrapText="1"/>
    </xf>
    <xf numFmtId="0" fontId="49" fillId="0" borderId="0" xfId="0" applyFont="1" applyAlignment="1">
      <alignment horizontal="center" vertical="center" wrapText="1"/>
    </xf>
    <xf numFmtId="0" fontId="32" fillId="0" borderId="0" xfId="0" applyFont="1" applyAlignment="1">
      <alignment horizontal="center" vertical="center" wrapText="1"/>
    </xf>
    <xf numFmtId="0" fontId="51" fillId="2" borderId="47" xfId="0" applyFont="1" applyFill="1" applyBorder="1" applyAlignment="1">
      <alignment horizontal="center" vertical="center" wrapText="1"/>
    </xf>
    <xf numFmtId="0" fontId="51" fillId="2" borderId="48" xfId="0" applyFont="1" applyFill="1" applyBorder="1" applyAlignment="1">
      <alignment horizontal="center" vertical="center" wrapText="1"/>
    </xf>
    <xf numFmtId="0" fontId="51" fillId="2" borderId="49" xfId="0" applyFont="1" applyFill="1" applyBorder="1" applyAlignment="1">
      <alignment horizontal="center" vertical="center" wrapText="1"/>
    </xf>
    <xf numFmtId="0" fontId="52" fillId="0" borderId="50" xfId="0" applyFont="1" applyBorder="1" applyAlignment="1">
      <alignment horizontal="center" vertical="center" wrapText="1"/>
    </xf>
    <xf numFmtId="0" fontId="52" fillId="0" borderId="51" xfId="0" applyFont="1" applyBorder="1" applyAlignment="1">
      <alignment horizontal="center" vertical="center" wrapText="1"/>
    </xf>
    <xf numFmtId="0" fontId="52" fillId="0" borderId="52" xfId="0" applyFont="1" applyBorder="1" applyAlignment="1">
      <alignment horizontal="center" vertical="center" wrapText="1"/>
    </xf>
    <xf numFmtId="0" fontId="31" fillId="0" borderId="0" xfId="0" applyFont="1" applyAlignment="1">
      <alignment vertical="center"/>
    </xf>
    <xf numFmtId="14" fontId="33" fillId="0" borderId="0" xfId="0" applyNumberFormat="1" applyFont="1" applyAlignment="1">
      <alignment horizontal="center" vertical="center" wrapText="1"/>
    </xf>
    <xf numFmtId="14" fontId="32" fillId="0" borderId="0" xfId="0" applyNumberFormat="1" applyFont="1" applyAlignment="1">
      <alignment horizontal="center" vertical="center" wrapText="1"/>
    </xf>
    <xf numFmtId="0" fontId="51" fillId="2" borderId="1" xfId="0" applyFont="1" applyFill="1" applyBorder="1" applyAlignment="1">
      <alignment horizontal="center" vertical="center" wrapText="1"/>
    </xf>
    <xf numFmtId="14" fontId="51" fillId="2" borderId="1" xfId="0" applyNumberFormat="1" applyFont="1" applyFill="1" applyBorder="1" applyAlignment="1">
      <alignment horizontal="center" vertical="center" wrapText="1"/>
    </xf>
    <xf numFmtId="0" fontId="38" fillId="6" borderId="1" xfId="0" applyFont="1" applyFill="1" applyBorder="1" applyAlignment="1">
      <alignment horizontal="center" vertical="center" wrapText="1"/>
    </xf>
    <xf numFmtId="0" fontId="38" fillId="0" borderId="1" xfId="0" applyFont="1" applyBorder="1" applyAlignment="1">
      <alignment vertical="center" wrapText="1"/>
    </xf>
    <xf numFmtId="15" fontId="38" fillId="0" borderId="1" xfId="0" applyNumberFormat="1" applyFont="1" applyBorder="1" applyAlignment="1">
      <alignment horizontal="center" vertical="center" wrapText="1"/>
    </xf>
    <xf numFmtId="0" fontId="43" fillId="0" borderId="0" xfId="0" applyFont="1" applyAlignment="1">
      <alignment horizontal="justify" vertical="center" wrapText="1"/>
    </xf>
    <xf numFmtId="0" fontId="43" fillId="0" borderId="0" xfId="0" applyFont="1" applyAlignment="1">
      <alignment horizontal="left" vertical="center" wrapText="1" indent="1"/>
    </xf>
    <xf numFmtId="0" fontId="38" fillId="0" borderId="0" xfId="0" applyFont="1" applyAlignment="1">
      <alignment horizontal="left" wrapText="1" indent="1"/>
    </xf>
    <xf numFmtId="0" fontId="38" fillId="0" borderId="0" xfId="0" applyFont="1" applyAlignment="1">
      <alignment horizontal="left" vertical="center" wrapText="1" indent="1"/>
    </xf>
    <xf numFmtId="0" fontId="38" fillId="0" borderId="0" xfId="0" applyFont="1" applyAlignment="1">
      <alignment horizontal="left" wrapText="1" indent="3"/>
    </xf>
    <xf numFmtId="14" fontId="33" fillId="0" borderId="0" xfId="0" applyNumberFormat="1" applyFont="1" applyFill="1" applyAlignment="1">
      <alignment horizontal="center" vertical="center" wrapText="1"/>
    </xf>
    <xf numFmtId="0" fontId="47" fillId="0" borderId="0" xfId="0" applyFont="1" applyAlignment="1">
      <alignment vertical="center" wrapText="1"/>
    </xf>
    <xf numFmtId="0" fontId="12" fillId="0" borderId="0" xfId="0" applyFont="1" applyFill="1" applyAlignment="1">
      <alignment vertical="center" wrapText="1"/>
    </xf>
    <xf numFmtId="0" fontId="0" fillId="0" borderId="0" xfId="0" applyAlignment="1"/>
    <xf numFmtId="0" fontId="38" fillId="0" borderId="0" xfId="0" applyFont="1" applyAlignment="1"/>
    <xf numFmtId="0" fontId="21" fillId="19" borderId="1" xfId="0" applyFont="1" applyFill="1" applyBorder="1" applyAlignment="1">
      <alignment vertical="center"/>
    </xf>
    <xf numFmtId="0" fontId="33" fillId="0" borderId="0" xfId="0" applyFont="1" applyAlignment="1" applyProtection="1">
      <alignment vertical="center" wrapText="1"/>
      <protection hidden="1"/>
    </xf>
    <xf numFmtId="0" fontId="21" fillId="18" borderId="70" xfId="0" applyFont="1" applyFill="1" applyBorder="1" applyAlignment="1">
      <alignment horizontal="center"/>
    </xf>
    <xf numFmtId="0" fontId="21" fillId="18" borderId="71" xfId="0" applyFont="1" applyFill="1" applyBorder="1" applyAlignment="1">
      <alignment horizontal="center"/>
    </xf>
    <xf numFmtId="0" fontId="21" fillId="18" borderId="26" xfId="0" applyFont="1" applyFill="1" applyBorder="1" applyAlignment="1">
      <alignment horizontal="center"/>
    </xf>
    <xf numFmtId="9" fontId="59" fillId="31" borderId="79" xfId="0" applyNumberFormat="1" applyFont="1" applyFill="1" applyBorder="1" applyAlignment="1">
      <alignment horizontal="center" vertical="center"/>
    </xf>
    <xf numFmtId="9" fontId="59" fillId="0" borderId="79" xfId="0" applyNumberFormat="1" applyFont="1" applyBorder="1" applyAlignment="1">
      <alignment horizontal="center" vertical="center" wrapText="1"/>
    </xf>
    <xf numFmtId="9" fontId="59" fillId="30" borderId="79" xfId="0" applyNumberFormat="1" applyFont="1" applyFill="1" applyBorder="1" applyAlignment="1">
      <alignment horizontal="center" vertical="center" wrapText="1"/>
    </xf>
    <xf numFmtId="9" fontId="59" fillId="30" borderId="1" xfId="0" applyNumberFormat="1" applyFont="1" applyFill="1" applyBorder="1" applyAlignment="1">
      <alignment horizontal="center" vertical="center" wrapText="1"/>
    </xf>
    <xf numFmtId="9" fontId="59" fillId="31" borderId="81" xfId="0" applyNumberFormat="1" applyFont="1" applyFill="1" applyBorder="1" applyAlignment="1">
      <alignment horizontal="center" vertical="center"/>
    </xf>
    <xf numFmtId="9" fontId="59" fillId="0" borderId="81" xfId="0" applyNumberFormat="1" applyFont="1" applyBorder="1" applyAlignment="1">
      <alignment horizontal="center" vertical="center" wrapText="1"/>
    </xf>
    <xf numFmtId="10" fontId="28" fillId="0" borderId="0" xfId="33" applyNumberFormat="1" applyFont="1" applyAlignment="1">
      <alignment horizontal="center" vertical="center"/>
    </xf>
    <xf numFmtId="0" fontId="21" fillId="18" borderId="15" xfId="0" applyFont="1" applyFill="1" applyBorder="1" applyAlignment="1">
      <alignment horizontal="center" vertical="center" wrapText="1"/>
    </xf>
    <xf numFmtId="0" fontId="21" fillId="18" borderId="15" xfId="0" applyFont="1" applyFill="1" applyBorder="1" applyAlignment="1">
      <alignment horizontal="center" vertical="center"/>
    </xf>
    <xf numFmtId="0" fontId="21" fillId="18" borderId="35" xfId="0" applyFont="1" applyFill="1" applyBorder="1" applyAlignment="1">
      <alignment horizontal="center" vertical="center"/>
    </xf>
    <xf numFmtId="0" fontId="21" fillId="19" borderId="23" xfId="0" applyFont="1" applyFill="1" applyBorder="1" applyAlignment="1">
      <alignment horizontal="center" vertical="center"/>
    </xf>
    <xf numFmtId="0" fontId="36" fillId="0" borderId="82" xfId="0" applyFont="1" applyBorder="1" applyAlignment="1">
      <alignment horizontal="left" vertical="center" wrapText="1"/>
    </xf>
    <xf numFmtId="0" fontId="36" fillId="0" borderId="83" xfId="0" applyFont="1" applyBorder="1" applyAlignment="1">
      <alignment horizontal="left" vertical="center" wrapText="1"/>
    </xf>
    <xf numFmtId="0" fontId="36" fillId="0" borderId="84" xfId="0" applyFont="1" applyBorder="1" applyAlignment="1">
      <alignment horizontal="left" vertical="center" wrapText="1"/>
    </xf>
    <xf numFmtId="0" fontId="36" fillId="0" borderId="84" xfId="0" applyFont="1" applyBorder="1" applyAlignment="1">
      <alignment horizontal="center" vertical="center" wrapText="1"/>
    </xf>
    <xf numFmtId="10" fontId="41" fillId="0" borderId="86" xfId="4" applyNumberFormat="1" applyFont="1" applyBorder="1" applyAlignment="1">
      <alignment horizontal="center" vertical="center" wrapText="1"/>
    </xf>
    <xf numFmtId="14" fontId="36" fillId="0" borderId="60" xfId="0" applyNumberFormat="1" applyFont="1" applyBorder="1" applyAlignment="1">
      <alignment horizontal="center" vertical="center" wrapText="1"/>
    </xf>
    <xf numFmtId="14" fontId="36" fillId="0" borderId="84" xfId="0" applyNumberFormat="1" applyFont="1" applyBorder="1" applyAlignment="1">
      <alignment horizontal="center" vertical="center" wrapText="1"/>
    </xf>
    <xf numFmtId="14" fontId="36" fillId="0" borderId="63" xfId="0" applyNumberFormat="1" applyFont="1" applyBorder="1" applyAlignment="1">
      <alignment horizontal="center" vertical="center" wrapText="1"/>
    </xf>
    <xf numFmtId="9" fontId="36" fillId="0" borderId="87" xfId="0" applyNumberFormat="1" applyFont="1" applyBorder="1" applyAlignment="1">
      <alignment horizontal="center" vertical="center"/>
    </xf>
    <xf numFmtId="9" fontId="36" fillId="0" borderId="87" xfId="29" applyFont="1" applyBorder="1" applyAlignment="1">
      <alignment horizontal="center" vertical="center"/>
    </xf>
    <xf numFmtId="9" fontId="36" fillId="0" borderId="88" xfId="29" applyFont="1" applyBorder="1" applyAlignment="1">
      <alignment horizontal="center" vertical="center"/>
    </xf>
    <xf numFmtId="9" fontId="36" fillId="0" borderId="88" xfId="0" applyNumberFormat="1" applyFont="1" applyBorder="1" applyAlignment="1">
      <alignment horizontal="center" vertical="center"/>
    </xf>
    <xf numFmtId="9" fontId="36" fillId="0" borderId="0" xfId="29" applyFont="1" applyBorder="1" applyAlignment="1">
      <alignment horizontal="center" vertical="center"/>
    </xf>
    <xf numFmtId="10" fontId="41" fillId="0" borderId="0" xfId="4" applyNumberFormat="1" applyFont="1" applyBorder="1" applyAlignment="1">
      <alignment horizontal="center" vertical="center" wrapText="1"/>
    </xf>
    <xf numFmtId="0" fontId="40" fillId="0" borderId="0" xfId="0" applyFont="1" applyAlignment="1">
      <alignment horizontal="left" vertical="center" wrapText="1"/>
    </xf>
    <xf numFmtId="0" fontId="36" fillId="0" borderId="0" xfId="0" applyFont="1" applyAlignment="1">
      <alignment horizontal="left" vertical="center" wrapText="1"/>
    </xf>
    <xf numFmtId="10" fontId="36" fillId="0" borderId="0" xfId="0" applyNumberFormat="1" applyFont="1" applyAlignment="1">
      <alignment horizontal="center" vertical="center"/>
    </xf>
    <xf numFmtId="14" fontId="36" fillId="0" borderId="0" xfId="0" applyNumberFormat="1" applyFont="1" applyAlignment="1">
      <alignment horizontal="center" vertical="center" wrapText="1"/>
    </xf>
    <xf numFmtId="9" fontId="36" fillId="0" borderId="0" xfId="0" applyNumberFormat="1" applyFont="1" applyAlignment="1">
      <alignment horizontal="center" vertical="center"/>
    </xf>
    <xf numFmtId="10" fontId="28" fillId="0" borderId="16" xfId="33" applyNumberFormat="1" applyFont="1" applyBorder="1" applyAlignment="1">
      <alignment horizontal="center" vertical="center"/>
    </xf>
    <xf numFmtId="9" fontId="59" fillId="31" borderId="92" xfId="0" applyNumberFormat="1" applyFont="1" applyFill="1" applyBorder="1" applyAlignment="1">
      <alignment horizontal="center" vertical="center"/>
    </xf>
    <xf numFmtId="9" fontId="59" fillId="31" borderId="93" xfId="0" applyNumberFormat="1" applyFont="1" applyFill="1" applyBorder="1" applyAlignment="1">
      <alignment horizontal="center" vertical="center"/>
    </xf>
    <xf numFmtId="9" fontId="59" fillId="0" borderId="93" xfId="0" applyNumberFormat="1" applyFont="1" applyBorder="1" applyAlignment="1">
      <alignment horizontal="center" vertical="center" wrapText="1"/>
    </xf>
    <xf numFmtId="10" fontId="28" fillId="0" borderId="0" xfId="33" applyNumberFormat="1" applyFont="1" applyBorder="1" applyAlignment="1">
      <alignment horizontal="center" vertical="center"/>
    </xf>
    <xf numFmtId="0" fontId="19" fillId="0" borderId="43" xfId="27" applyFont="1" applyBorder="1"/>
    <xf numFmtId="0" fontId="19" fillId="0" borderId="45" xfId="27" applyFont="1" applyBorder="1"/>
    <xf numFmtId="0" fontId="63" fillId="0" borderId="0" xfId="0" applyFont="1" applyFill="1"/>
    <xf numFmtId="0" fontId="15" fillId="0" borderId="0" xfId="0" applyFont="1" applyFill="1" applyBorder="1" applyAlignment="1">
      <alignment horizontal="center"/>
    </xf>
    <xf numFmtId="0" fontId="15" fillId="0"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9" fillId="37" borderId="31" xfId="0" applyFont="1" applyFill="1" applyBorder="1" applyAlignment="1">
      <alignment horizontal="center" vertical="center" wrapText="1"/>
    </xf>
    <xf numFmtId="0" fontId="9" fillId="37" borderId="1" xfId="0" applyFont="1" applyFill="1" applyBorder="1" applyAlignment="1">
      <alignment horizontal="center" vertical="center" wrapText="1"/>
    </xf>
    <xf numFmtId="0" fontId="9" fillId="37" borderId="9" xfId="0" applyFont="1" applyFill="1" applyBorder="1" applyAlignment="1">
      <alignment horizontal="center" vertical="center" wrapText="1"/>
    </xf>
    <xf numFmtId="0" fontId="7" fillId="0" borderId="0" xfId="27"/>
    <xf numFmtId="9" fontId="28" fillId="30" borderId="7" xfId="27" applyNumberFormat="1" applyFont="1" applyFill="1" applyBorder="1" applyAlignment="1">
      <alignment horizontal="center" vertical="center" wrapText="1"/>
    </xf>
    <xf numFmtId="9" fontId="28" fillId="30" borderId="4" xfId="27" applyNumberFormat="1" applyFont="1" applyFill="1" applyBorder="1" applyAlignment="1">
      <alignment horizontal="center" vertical="center" wrapText="1"/>
    </xf>
    <xf numFmtId="9" fontId="59" fillId="31" borderId="95" xfId="0" applyNumberFormat="1" applyFont="1" applyFill="1" applyBorder="1" applyAlignment="1">
      <alignment horizontal="center" vertical="center"/>
    </xf>
    <xf numFmtId="9" fontId="59" fillId="0" borderId="95" xfId="0" applyNumberFormat="1" applyFont="1" applyBorder="1" applyAlignment="1">
      <alignment horizontal="center" vertical="center" wrapText="1"/>
    </xf>
    <xf numFmtId="9" fontId="59" fillId="30" borderId="95" xfId="0" applyNumberFormat="1" applyFont="1" applyFill="1" applyBorder="1" applyAlignment="1">
      <alignment horizontal="center" vertical="center" wrapText="1"/>
    </xf>
    <xf numFmtId="9" fontId="59" fillId="30" borderId="0" xfId="0" applyNumberFormat="1" applyFont="1" applyFill="1" applyAlignment="1">
      <alignment horizontal="center" vertical="center" wrapText="1"/>
    </xf>
    <xf numFmtId="9" fontId="59" fillId="31" borderId="96" xfId="0" applyNumberFormat="1" applyFont="1" applyFill="1" applyBorder="1" applyAlignment="1">
      <alignment horizontal="center" vertical="center"/>
    </xf>
    <xf numFmtId="9" fontId="59" fillId="0" borderId="96" xfId="0" applyNumberFormat="1" applyFont="1" applyBorder="1" applyAlignment="1">
      <alignment horizontal="center" vertical="center" wrapText="1"/>
    </xf>
    <xf numFmtId="9" fontId="59" fillId="30" borderId="94" xfId="0" applyNumberFormat="1" applyFont="1" applyFill="1" applyBorder="1" applyAlignment="1">
      <alignment horizontal="center" vertical="center" wrapText="1"/>
    </xf>
    <xf numFmtId="10" fontId="61" fillId="32" borderId="0" xfId="27" applyNumberFormat="1" applyFont="1" applyFill="1" applyAlignment="1">
      <alignment horizontal="center" vertical="center" wrapText="1"/>
    </xf>
    <xf numFmtId="9" fontId="59" fillId="30" borderId="97" xfId="0" applyNumberFormat="1" applyFont="1" applyFill="1" applyBorder="1" applyAlignment="1">
      <alignment horizontal="center" vertical="center" wrapText="1"/>
    </xf>
    <xf numFmtId="9" fontId="59" fillId="0" borderId="80" xfId="0" applyNumberFormat="1" applyFont="1" applyBorder="1" applyAlignment="1">
      <alignment horizontal="center" vertical="center" wrapText="1"/>
    </xf>
    <xf numFmtId="9" fontId="28" fillId="30" borderId="34" xfId="27" applyNumberFormat="1" applyFont="1" applyFill="1" applyBorder="1" applyAlignment="1">
      <alignment horizontal="center" vertical="center" wrapText="1"/>
    </xf>
    <xf numFmtId="9" fontId="59" fillId="31" borderId="98" xfId="0" applyNumberFormat="1" applyFont="1" applyFill="1" applyBorder="1" applyAlignment="1">
      <alignment horizontal="center" vertical="center"/>
    </xf>
    <xf numFmtId="9" fontId="59" fillId="0" borderId="98" xfId="0" applyNumberFormat="1" applyFont="1" applyBorder="1" applyAlignment="1">
      <alignment horizontal="center" vertical="center" wrapText="1"/>
    </xf>
    <xf numFmtId="0" fontId="0" fillId="0" borderId="0" xfId="0" applyBorder="1"/>
    <xf numFmtId="0" fontId="58" fillId="6" borderId="0" xfId="0" applyFont="1" applyFill="1" applyBorder="1" applyAlignment="1">
      <alignment horizontal="center"/>
    </xf>
    <xf numFmtId="0" fontId="70" fillId="0" borderId="0" xfId="0" applyFont="1"/>
    <xf numFmtId="0" fontId="11" fillId="0" borderId="0" xfId="0" applyFont="1" applyAlignment="1">
      <alignment horizontal="center" vertical="center" wrapText="1"/>
    </xf>
    <xf numFmtId="0" fontId="74" fillId="0" borderId="0" xfId="0" applyFont="1" applyAlignment="1">
      <alignment vertical="center" wrapText="1"/>
    </xf>
    <xf numFmtId="0" fontId="76" fillId="0" borderId="0" xfId="0" applyFont="1" applyAlignment="1">
      <alignment horizontal="center"/>
    </xf>
    <xf numFmtId="0" fontId="75" fillId="35" borderId="13" xfId="0" applyFont="1" applyFill="1" applyBorder="1" applyAlignment="1">
      <alignment horizontal="center" vertical="center" wrapText="1"/>
    </xf>
    <xf numFmtId="0" fontId="76" fillId="0" borderId="0" xfId="0" applyFont="1"/>
    <xf numFmtId="0" fontId="77" fillId="38" borderId="6" xfId="0" applyFont="1" applyFill="1" applyBorder="1" applyAlignment="1">
      <alignment vertical="center"/>
    </xf>
    <xf numFmtId="0" fontId="78" fillId="38" borderId="6" xfId="0" applyFont="1" applyFill="1" applyBorder="1" applyAlignment="1">
      <alignment horizontal="left" vertical="center" wrapText="1"/>
    </xf>
    <xf numFmtId="0" fontId="78" fillId="38" borderId="6" xfId="0" applyFont="1" applyFill="1" applyBorder="1" applyAlignment="1">
      <alignment horizontal="center" vertical="center" wrapText="1"/>
    </xf>
    <xf numFmtId="0" fontId="79" fillId="38" borderId="6" xfId="0" applyFont="1" applyFill="1" applyBorder="1" applyAlignment="1">
      <alignment horizontal="center" vertical="center" wrapText="1"/>
    </xf>
    <xf numFmtId="0" fontId="78" fillId="38" borderId="41" xfId="0" applyFont="1" applyFill="1" applyBorder="1" applyAlignment="1">
      <alignment horizontal="center" vertical="center" wrapText="1"/>
    </xf>
    <xf numFmtId="0" fontId="79" fillId="38" borderId="41" xfId="0" applyFont="1" applyFill="1" applyBorder="1" applyAlignment="1">
      <alignment horizontal="center" vertical="center" wrapText="1"/>
    </xf>
    <xf numFmtId="0" fontId="79" fillId="38" borderId="8" xfId="0" applyFont="1" applyFill="1" applyBorder="1" applyAlignment="1">
      <alignment horizontal="center" vertical="center" wrapText="1"/>
    </xf>
    <xf numFmtId="0" fontId="77" fillId="38" borderId="1" xfId="0" applyFont="1" applyFill="1" applyBorder="1" applyAlignment="1">
      <alignment vertical="center"/>
    </xf>
    <xf numFmtId="0" fontId="78" fillId="38" borderId="1" xfId="0" applyFont="1" applyFill="1" applyBorder="1" applyAlignment="1">
      <alignment horizontal="left" vertical="center" wrapText="1"/>
    </xf>
    <xf numFmtId="0" fontId="78" fillId="38" borderId="1" xfId="0" applyFont="1" applyFill="1" applyBorder="1" applyAlignment="1">
      <alignment horizontal="center" vertical="center" wrapText="1"/>
    </xf>
    <xf numFmtId="0" fontId="79" fillId="38" borderId="1" xfId="0" applyFont="1" applyFill="1" applyBorder="1" applyAlignment="1">
      <alignment horizontal="center" vertical="center" wrapText="1"/>
    </xf>
    <xf numFmtId="0" fontId="80" fillId="38" borderId="1" xfId="0" applyFont="1" applyFill="1" applyBorder="1" applyAlignment="1">
      <alignment horizontal="center" vertical="center" wrapText="1"/>
    </xf>
    <xf numFmtId="0" fontId="80" fillId="38" borderId="9" xfId="0" applyFont="1" applyFill="1" applyBorder="1" applyAlignment="1">
      <alignment horizontal="center" vertical="center" wrapText="1"/>
    </xf>
    <xf numFmtId="0" fontId="79" fillId="38" borderId="2" xfId="0" applyFont="1" applyFill="1" applyBorder="1" applyAlignment="1">
      <alignment horizontal="center" vertical="center" wrapText="1"/>
    </xf>
    <xf numFmtId="0" fontId="79" fillId="38" borderId="9" xfId="0" applyFont="1" applyFill="1" applyBorder="1" applyAlignment="1">
      <alignment horizontal="center" vertical="center" wrapText="1"/>
    </xf>
    <xf numFmtId="0" fontId="81" fillId="0" borderId="0" xfId="0" applyFont="1"/>
    <xf numFmtId="0" fontId="82" fillId="38" borderId="1" xfId="0" applyFont="1" applyFill="1" applyBorder="1" applyAlignment="1">
      <alignment horizontal="left" vertical="center" wrapText="1"/>
    </xf>
    <xf numFmtId="0" fontId="80" fillId="38" borderId="1" xfId="0" applyFont="1" applyFill="1" applyBorder="1" applyAlignment="1">
      <alignment horizontal="left" vertical="center" wrapText="1"/>
    </xf>
    <xf numFmtId="0" fontId="80" fillId="38" borderId="5" xfId="0" applyFont="1" applyFill="1" applyBorder="1" applyAlignment="1">
      <alignment horizontal="center" vertical="center" wrapText="1"/>
    </xf>
    <xf numFmtId="0" fontId="83" fillId="38" borderId="1" xfId="0" applyFont="1" applyFill="1" applyBorder="1" applyAlignment="1">
      <alignment horizontal="center" vertical="center" wrapText="1"/>
    </xf>
    <xf numFmtId="0" fontId="80" fillId="38" borderId="34" xfId="0" applyFont="1" applyFill="1" applyBorder="1" applyAlignment="1">
      <alignment horizontal="left" vertical="center" wrapText="1"/>
    </xf>
    <xf numFmtId="0" fontId="80" fillId="38" borderId="23" xfId="0" applyFont="1" applyFill="1" applyBorder="1" applyAlignment="1">
      <alignment horizontal="center" vertical="center" wrapText="1"/>
    </xf>
    <xf numFmtId="0" fontId="79" fillId="38" borderId="1" xfId="0" applyFont="1" applyFill="1" applyBorder="1" applyAlignment="1">
      <alignment vertical="center" wrapText="1"/>
    </xf>
    <xf numFmtId="0" fontId="78" fillId="38" borderId="9" xfId="0" applyFont="1" applyFill="1" applyBorder="1" applyAlignment="1">
      <alignment horizontal="center" vertical="center" wrapText="1"/>
    </xf>
    <xf numFmtId="0" fontId="79" fillId="38" borderId="23" xfId="0" applyFont="1" applyFill="1" applyBorder="1" applyAlignment="1">
      <alignment horizontal="center" vertical="center" wrapText="1"/>
    </xf>
    <xf numFmtId="0" fontId="84" fillId="38" borderId="1" xfId="0" applyFont="1" applyFill="1" applyBorder="1" applyAlignment="1">
      <alignment horizontal="left" vertical="center" wrapText="1"/>
    </xf>
    <xf numFmtId="0" fontId="84" fillId="38" borderId="5" xfId="0" applyFont="1" applyFill="1" applyBorder="1" applyAlignment="1">
      <alignment horizontal="left" vertical="center" wrapText="1"/>
    </xf>
    <xf numFmtId="0" fontId="84" fillId="38" borderId="10" xfId="0" applyFont="1" applyFill="1" applyBorder="1" applyAlignment="1">
      <alignment horizontal="left" vertical="center" wrapText="1"/>
    </xf>
    <xf numFmtId="0" fontId="80" fillId="38" borderId="10" xfId="0" applyFont="1" applyFill="1" applyBorder="1" applyAlignment="1">
      <alignment horizontal="center" vertical="center" wrapText="1"/>
    </xf>
    <xf numFmtId="0" fontId="79" fillId="38" borderId="10" xfId="0" applyFont="1" applyFill="1" applyBorder="1" applyAlignment="1">
      <alignment horizontal="center" vertical="center" wrapText="1"/>
    </xf>
    <xf numFmtId="0" fontId="78" fillId="38" borderId="10" xfId="0" applyFont="1" applyFill="1" applyBorder="1" applyAlignment="1">
      <alignment horizontal="center" vertical="center" wrapText="1"/>
    </xf>
    <xf numFmtId="0" fontId="78" fillId="38" borderId="12" xfId="0" applyFont="1" applyFill="1" applyBorder="1" applyAlignment="1">
      <alignment horizontal="center" vertical="center" wrapText="1"/>
    </xf>
    <xf numFmtId="0" fontId="80" fillId="38" borderId="6" xfId="0" applyFont="1" applyFill="1" applyBorder="1" applyAlignment="1">
      <alignment horizontal="center" vertical="center" wrapText="1"/>
    </xf>
    <xf numFmtId="0" fontId="80" fillId="38" borderId="41" xfId="0" applyFont="1" applyFill="1" applyBorder="1" applyAlignment="1">
      <alignment horizontal="center" vertical="center" wrapText="1"/>
    </xf>
    <xf numFmtId="0" fontId="78" fillId="38" borderId="8" xfId="0" applyFont="1" applyFill="1" applyBorder="1" applyAlignment="1">
      <alignment horizontal="center" vertical="center" wrapText="1"/>
    </xf>
    <xf numFmtId="0" fontId="78" fillId="38" borderId="1" xfId="0" applyFont="1" applyFill="1" applyBorder="1" applyAlignment="1">
      <alignment vertical="center" wrapText="1"/>
    </xf>
    <xf numFmtId="0" fontId="79" fillId="38" borderId="1" xfId="0" applyFont="1" applyFill="1" applyBorder="1" applyAlignment="1">
      <alignment horizontal="left" vertical="center" wrapText="1"/>
    </xf>
    <xf numFmtId="0" fontId="78" fillId="38" borderId="2" xfId="0" applyFont="1" applyFill="1" applyBorder="1" applyAlignment="1">
      <alignment horizontal="center" vertical="center" wrapText="1"/>
    </xf>
    <xf numFmtId="0" fontId="78" fillId="38" borderId="33" xfId="0" applyFont="1" applyFill="1" applyBorder="1" applyAlignment="1">
      <alignment horizontal="center" vertical="center" wrapText="1"/>
    </xf>
    <xf numFmtId="0" fontId="77" fillId="38" borderId="1" xfId="0" applyFont="1" applyFill="1" applyBorder="1" applyAlignment="1">
      <alignment vertical="center" wrapText="1"/>
    </xf>
    <xf numFmtId="0" fontId="82" fillId="38" borderId="10" xfId="0" applyFont="1" applyFill="1" applyBorder="1" applyAlignment="1">
      <alignment horizontal="left" vertical="center" wrapText="1"/>
    </xf>
    <xf numFmtId="0" fontId="79" fillId="38" borderId="10" xfId="0" applyFont="1" applyFill="1" applyBorder="1" applyAlignment="1">
      <alignment horizontal="left" vertical="center" wrapText="1"/>
    </xf>
    <xf numFmtId="0" fontId="79" fillId="38" borderId="67" xfId="0" applyFont="1" applyFill="1" applyBorder="1" applyAlignment="1">
      <alignment horizontal="center" vertical="center" wrapText="1"/>
    </xf>
    <xf numFmtId="0" fontId="77" fillId="38" borderId="39" xfId="0" applyFont="1" applyFill="1" applyBorder="1" applyAlignment="1">
      <alignment vertical="center"/>
    </xf>
    <xf numFmtId="0" fontId="79" fillId="38" borderId="6" xfId="0" applyFont="1" applyFill="1" applyBorder="1" applyAlignment="1">
      <alignment horizontal="left" vertical="center" wrapText="1"/>
    </xf>
    <xf numFmtId="0" fontId="77" fillId="38" borderId="31" xfId="0" applyFont="1" applyFill="1" applyBorder="1" applyAlignment="1">
      <alignment horizontal="left" vertical="center"/>
    </xf>
    <xf numFmtId="0" fontId="77" fillId="38" borderId="42" xfId="0" applyFont="1" applyFill="1" applyBorder="1" applyAlignment="1">
      <alignment horizontal="left" vertical="center"/>
    </xf>
    <xf numFmtId="0" fontId="80" fillId="38" borderId="12" xfId="0" applyFont="1" applyFill="1" applyBorder="1" applyAlignment="1">
      <alignment horizontal="center" vertical="center" wrapText="1"/>
    </xf>
    <xf numFmtId="0" fontId="85" fillId="0" borderId="0" xfId="0" applyFont="1"/>
    <xf numFmtId="0" fontId="85" fillId="0" borderId="0" xfId="0" applyFont="1" applyAlignment="1">
      <alignment horizontal="left"/>
    </xf>
    <xf numFmtId="0" fontId="85" fillId="0" borderId="0" xfId="0" applyFont="1" applyAlignment="1">
      <alignment horizontal="center"/>
    </xf>
    <xf numFmtId="0" fontId="88" fillId="0" borderId="0" xfId="16" applyFont="1" applyAlignment="1">
      <alignment horizontal="center" vertical="center"/>
    </xf>
    <xf numFmtId="0" fontId="92" fillId="0" borderId="1" xfId="16" applyFont="1" applyBorder="1" applyAlignment="1">
      <alignment horizontal="center" vertical="center" wrapText="1"/>
    </xf>
    <xf numFmtId="0" fontId="87" fillId="8" borderId="31" xfId="16" applyFont="1" applyFill="1" applyBorder="1" applyAlignment="1">
      <alignment vertical="center"/>
    </xf>
    <xf numFmtId="0" fontId="87" fillId="8" borderId="1" xfId="16" applyFont="1" applyFill="1" applyBorder="1" applyAlignment="1">
      <alignment vertical="center"/>
    </xf>
    <xf numFmtId="0" fontId="87" fillId="8" borderId="31" xfId="16" applyFont="1" applyFill="1" applyBorder="1" applyAlignment="1">
      <alignment horizontal="center" vertical="center" wrapText="1"/>
    </xf>
    <xf numFmtId="0" fontId="87" fillId="8" borderId="1" xfId="16" applyFont="1" applyFill="1" applyBorder="1" applyAlignment="1">
      <alignment horizontal="center" vertical="center" wrapText="1"/>
    </xf>
    <xf numFmtId="0" fontId="87" fillId="8" borderId="40" xfId="16" applyFont="1" applyFill="1" applyBorder="1" applyAlignment="1">
      <alignment vertical="center"/>
    </xf>
    <xf numFmtId="0" fontId="87" fillId="8" borderId="5" xfId="16" applyFont="1" applyFill="1" applyBorder="1" applyAlignment="1">
      <alignment vertical="center"/>
    </xf>
    <xf numFmtId="0" fontId="87" fillId="8" borderId="5" xfId="16" applyFont="1" applyFill="1" applyBorder="1" applyAlignment="1">
      <alignment horizontal="center" vertical="center"/>
    </xf>
    <xf numFmtId="0" fontId="88" fillId="39" borderId="5" xfId="16" applyFont="1" applyFill="1" applyBorder="1" applyAlignment="1">
      <alignment horizontal="center" vertical="center" wrapText="1"/>
    </xf>
    <xf numFmtId="0" fontId="88" fillId="6" borderId="5" xfId="16" applyFont="1" applyFill="1" applyBorder="1" applyAlignment="1">
      <alignment horizontal="center" vertical="center" wrapText="1"/>
    </xf>
    <xf numFmtId="9" fontId="88" fillId="0" borderId="1" xfId="28" applyFont="1" applyFill="1" applyBorder="1" applyAlignment="1">
      <alignment horizontal="center" vertical="center"/>
    </xf>
    <xf numFmtId="0" fontId="88" fillId="0" borderId="0" xfId="16" applyFont="1" applyAlignment="1">
      <alignment horizontal="center" vertical="center" wrapText="1"/>
    </xf>
    <xf numFmtId="0" fontId="88" fillId="6" borderId="1" xfId="16" applyFont="1" applyFill="1" applyBorder="1" applyAlignment="1">
      <alignment horizontal="left" vertical="center" wrapText="1"/>
    </xf>
    <xf numFmtId="0" fontId="88" fillId="6" borderId="1" xfId="16" applyFont="1" applyFill="1" applyBorder="1" applyAlignment="1">
      <alignment vertical="center" wrapText="1"/>
    </xf>
    <xf numFmtId="0" fontId="95" fillId="6" borderId="1" xfId="16" applyFont="1" applyFill="1" applyBorder="1" applyAlignment="1">
      <alignment vertical="center" wrapText="1"/>
    </xf>
    <xf numFmtId="0" fontId="95" fillId="6" borderId="1" xfId="16" applyFont="1" applyFill="1" applyBorder="1" applyAlignment="1">
      <alignment horizontal="left" vertical="center" wrapText="1"/>
    </xf>
    <xf numFmtId="0" fontId="88" fillId="0" borderId="1" xfId="16" applyFont="1" applyBorder="1" applyAlignment="1">
      <alignment horizontal="left" vertical="center" wrapText="1"/>
    </xf>
    <xf numFmtId="0" fontId="88" fillId="0" borderId="5" xfId="16" applyFont="1" applyBorder="1" applyAlignment="1">
      <alignment vertical="center" wrapText="1"/>
    </xf>
    <xf numFmtId="9" fontId="88" fillId="6" borderId="1" xfId="28" applyFont="1" applyFill="1" applyBorder="1" applyAlignment="1">
      <alignment horizontal="center" vertical="center"/>
    </xf>
    <xf numFmtId="0" fontId="88" fillId="0" borderId="1" xfId="16" applyFont="1" applyBorder="1" applyAlignment="1">
      <alignment vertical="center" wrapText="1"/>
    </xf>
    <xf numFmtId="0" fontId="86" fillId="10" borderId="1" xfId="16" applyFont="1" applyFill="1" applyBorder="1" applyAlignment="1">
      <alignment horizontal="left" vertical="center" wrapText="1"/>
    </xf>
    <xf numFmtId="0" fontId="86" fillId="0" borderId="14" xfId="16" applyFont="1" applyBorder="1" applyAlignment="1">
      <alignment vertical="center"/>
    </xf>
    <xf numFmtId="0" fontId="86" fillId="0" borderId="15" xfId="16" applyFont="1" applyBorder="1" applyAlignment="1">
      <alignment vertical="center"/>
    </xf>
    <xf numFmtId="0" fontId="86" fillId="0" borderId="9" xfId="16" applyFont="1" applyBorder="1" applyAlignment="1">
      <alignment horizontal="center" vertical="center"/>
    </xf>
    <xf numFmtId="14" fontId="88" fillId="0" borderId="9" xfId="16" applyNumberFormat="1" applyFont="1" applyBorder="1" applyAlignment="1">
      <alignment horizontal="center" vertical="center"/>
    </xf>
    <xf numFmtId="0" fontId="103" fillId="0" borderId="0" xfId="16" applyFont="1" applyAlignment="1">
      <alignment horizontal="center" vertical="center"/>
    </xf>
    <xf numFmtId="0" fontId="88" fillId="6" borderId="0" xfId="16" applyFont="1" applyFill="1" applyAlignment="1">
      <alignment horizontal="center" vertical="center"/>
    </xf>
    <xf numFmtId="0" fontId="88" fillId="6" borderId="0" xfId="16" applyFont="1" applyFill="1" applyAlignment="1">
      <alignment horizontal="center" vertical="center" wrapText="1"/>
    </xf>
    <xf numFmtId="0" fontId="88" fillId="6" borderId="0" xfId="16" applyFont="1" applyFill="1" applyAlignment="1">
      <alignment horizontal="left" vertical="center" wrapText="1"/>
    </xf>
    <xf numFmtId="0" fontId="88" fillId="6" borderId="0" xfId="16" applyFont="1" applyFill="1" applyAlignment="1">
      <alignment horizontal="left" vertical="center"/>
    </xf>
    <xf numFmtId="0" fontId="21" fillId="41" borderId="39" xfId="27" applyFont="1" applyFill="1" applyBorder="1" applyAlignment="1">
      <alignment horizontal="center" vertical="center" wrapText="1"/>
    </xf>
    <xf numFmtId="0" fontId="21" fillId="41" borderId="6" xfId="27" applyFont="1" applyFill="1" applyBorder="1" applyAlignment="1">
      <alignment horizontal="center" vertical="center" wrapText="1"/>
    </xf>
    <xf numFmtId="0" fontId="21" fillId="41" borderId="8" xfId="27" applyFont="1" applyFill="1" applyBorder="1" applyAlignment="1">
      <alignment horizontal="center" vertical="center" wrapText="1"/>
    </xf>
    <xf numFmtId="0" fontId="24" fillId="25" borderId="39" xfId="27" applyFont="1" applyFill="1" applyBorder="1" applyAlignment="1">
      <alignment horizontal="center" vertical="center" wrapText="1"/>
    </xf>
    <xf numFmtId="0" fontId="24" fillId="25" borderId="8" xfId="27" applyFont="1" applyFill="1" applyBorder="1" applyAlignment="1">
      <alignment horizontal="center" vertical="center" wrapText="1"/>
    </xf>
    <xf numFmtId="0" fontId="21" fillId="26" borderId="39" xfId="27" applyFont="1" applyFill="1" applyBorder="1" applyAlignment="1">
      <alignment horizontal="center" vertical="center" wrapText="1"/>
    </xf>
    <xf numFmtId="0" fontId="21" fillId="26" borderId="8" xfId="27" applyFont="1" applyFill="1" applyBorder="1" applyAlignment="1">
      <alignment horizontal="center" vertical="center" wrapText="1"/>
    </xf>
    <xf numFmtId="0" fontId="21" fillId="27" borderId="39" xfId="27" applyFont="1" applyFill="1" applyBorder="1" applyAlignment="1">
      <alignment horizontal="center" vertical="center" wrapText="1"/>
    </xf>
    <xf numFmtId="0" fontId="21" fillId="27" borderId="8" xfId="27" applyFont="1" applyFill="1" applyBorder="1" applyAlignment="1">
      <alignment horizontal="center" vertical="center" wrapText="1"/>
    </xf>
    <xf numFmtId="9" fontId="46" fillId="23" borderId="42" xfId="27" applyNumberFormat="1" applyFont="1" applyFill="1" applyBorder="1" applyAlignment="1">
      <alignment horizontal="center" vertical="center" wrapText="1"/>
    </xf>
    <xf numFmtId="9" fontId="46" fillId="23" borderId="10" xfId="27" applyNumberFormat="1" applyFont="1" applyFill="1" applyBorder="1" applyAlignment="1">
      <alignment horizontal="center" vertical="center" wrapText="1"/>
    </xf>
    <xf numFmtId="9" fontId="46" fillId="23" borderId="12" xfId="27" applyNumberFormat="1" applyFont="1" applyFill="1" applyBorder="1" applyAlignment="1">
      <alignment horizontal="center" vertical="center" wrapText="1"/>
    </xf>
    <xf numFmtId="9" fontId="106" fillId="0" borderId="42" xfId="27" applyNumberFormat="1" applyFont="1" applyBorder="1" applyAlignment="1">
      <alignment horizontal="center" vertical="center"/>
    </xf>
    <xf numFmtId="9" fontId="106" fillId="0" borderId="12" xfId="27" applyNumberFormat="1" applyFont="1" applyBorder="1" applyAlignment="1">
      <alignment horizontal="center" vertical="center"/>
    </xf>
    <xf numFmtId="9" fontId="46" fillId="0" borderId="42" xfId="27" applyNumberFormat="1" applyFont="1" applyBorder="1" applyAlignment="1">
      <alignment horizontal="center" vertical="center"/>
    </xf>
    <xf numFmtId="9" fontId="46" fillId="0" borderId="12" xfId="27" applyNumberFormat="1" applyFont="1" applyBorder="1" applyAlignment="1">
      <alignment horizontal="center" vertical="center"/>
    </xf>
    <xf numFmtId="0" fontId="25" fillId="45" borderId="21" xfId="27" applyFont="1" applyFill="1" applyBorder="1" applyAlignment="1">
      <alignment horizontal="center" vertical="center" wrapText="1"/>
    </xf>
    <xf numFmtId="0" fontId="25" fillId="45" borderId="23" xfId="27" applyFont="1" applyFill="1" applyBorder="1" applyAlignment="1">
      <alignment horizontal="center" vertical="center" wrapText="1"/>
    </xf>
    <xf numFmtId="0" fontId="25" fillId="45" borderId="20" xfId="27" applyFont="1" applyFill="1" applyBorder="1" applyAlignment="1">
      <alignment horizontal="center" vertical="center" wrapText="1"/>
    </xf>
    <xf numFmtId="0" fontId="25" fillId="45" borderId="22" xfId="27" applyFont="1" applyFill="1" applyBorder="1" applyAlignment="1">
      <alignment horizontal="center" vertical="center" wrapText="1"/>
    </xf>
    <xf numFmtId="0" fontId="38" fillId="0" borderId="1" xfId="0" applyFont="1" applyBorder="1" applyAlignment="1">
      <alignment horizontal="left" vertical="center" wrapText="1"/>
    </xf>
    <xf numFmtId="0" fontId="53" fillId="0" borderId="1" xfId="0" quotePrefix="1" applyFont="1" applyBorder="1" applyAlignment="1">
      <alignment horizontal="left" vertical="center" wrapText="1"/>
    </xf>
    <xf numFmtId="0" fontId="21" fillId="43" borderId="39" xfId="27" applyFont="1" applyFill="1" applyBorder="1" applyAlignment="1">
      <alignment horizontal="center" vertical="center" wrapText="1"/>
    </xf>
    <xf numFmtId="0" fontId="21" fillId="43" borderId="8" xfId="27" applyFont="1" applyFill="1" applyBorder="1" applyAlignment="1">
      <alignment horizontal="center" vertical="center" wrapText="1"/>
    </xf>
    <xf numFmtId="0" fontId="33" fillId="0" borderId="1" xfId="0" applyFont="1" applyBorder="1" applyAlignment="1" applyProtection="1">
      <alignment horizontal="left" vertical="center" wrapText="1"/>
      <protection hidden="1"/>
    </xf>
    <xf numFmtId="0" fontId="22" fillId="42" borderId="0" xfId="27" applyFont="1" applyFill="1" applyBorder="1" applyAlignment="1">
      <alignment horizontal="center" vertical="center" textRotation="90"/>
    </xf>
    <xf numFmtId="0" fontId="22" fillId="21" borderId="0" xfId="27" applyFont="1" applyFill="1" applyBorder="1" applyAlignment="1">
      <alignment horizontal="center" vertical="center" textRotation="90"/>
    </xf>
    <xf numFmtId="9" fontId="69" fillId="28" borderId="0" xfId="27" applyNumberFormat="1" applyFont="1" applyFill="1" applyBorder="1" applyAlignment="1">
      <alignment horizontal="center" vertical="center" wrapText="1"/>
    </xf>
    <xf numFmtId="0" fontId="23" fillId="0" borderId="0" xfId="27" applyFont="1"/>
    <xf numFmtId="0" fontId="114" fillId="0" borderId="0" xfId="0" applyFont="1"/>
    <xf numFmtId="0" fontId="6" fillId="0" borderId="0" xfId="24"/>
    <xf numFmtId="0" fontId="3" fillId="0" borderId="1" xfId="24" applyFont="1" applyBorder="1" applyAlignment="1" applyProtection="1">
      <alignment vertical="center"/>
      <protection locked="0"/>
    </xf>
    <xf numFmtId="0" fontId="3" fillId="0" borderId="1" xfId="24" applyFont="1" applyBorder="1" applyAlignment="1" applyProtection="1">
      <alignment vertical="center" wrapText="1"/>
      <protection locked="0"/>
    </xf>
    <xf numFmtId="1" fontId="3" fillId="0" borderId="1" xfId="24" applyNumberFormat="1" applyFont="1" applyBorder="1" applyAlignment="1" applyProtection="1">
      <alignment vertical="center"/>
      <protection locked="0"/>
    </xf>
    <xf numFmtId="166" fontId="3" fillId="0" borderId="1" xfId="35" applyFont="1" applyBorder="1" applyAlignment="1" applyProtection="1">
      <alignment vertical="center"/>
      <protection locked="0"/>
    </xf>
    <xf numFmtId="164" fontId="3" fillId="0" borderId="1" xfId="24" applyNumberFormat="1" applyFont="1" applyBorder="1" applyAlignment="1" applyProtection="1">
      <alignment vertical="center"/>
      <protection locked="0"/>
    </xf>
    <xf numFmtId="0" fontId="3" fillId="0" borderId="1" xfId="24" applyFont="1" applyBorder="1" applyAlignment="1">
      <alignment vertical="center"/>
    </xf>
    <xf numFmtId="164" fontId="3" fillId="0" borderId="1" xfId="35" applyNumberFormat="1" applyFont="1" applyBorder="1" applyAlignment="1" applyProtection="1">
      <alignment vertical="center"/>
      <protection locked="0"/>
    </xf>
    <xf numFmtId="166" fontId="3" fillId="0" borderId="1" xfId="24" applyNumberFormat="1" applyFont="1" applyBorder="1" applyAlignment="1" applyProtection="1">
      <alignment vertical="center"/>
      <protection locked="0"/>
    </xf>
    <xf numFmtId="0" fontId="3" fillId="0" borderId="1" xfId="24" applyFont="1" applyBorder="1" applyAlignment="1">
      <alignment vertical="center" wrapText="1"/>
    </xf>
    <xf numFmtId="166" fontId="117" fillId="0" borderId="1" xfId="35" applyFont="1" applyBorder="1" applyAlignment="1">
      <alignment vertical="center" wrapText="1"/>
    </xf>
    <xf numFmtId="174" fontId="3" fillId="0" borderId="1" xfId="24" applyNumberFormat="1" applyFont="1" applyBorder="1" applyAlignment="1">
      <alignment vertical="center"/>
    </xf>
    <xf numFmtId="3" fontId="117" fillId="0" borderId="1" xfId="24" applyNumberFormat="1" applyFont="1" applyBorder="1" applyAlignment="1">
      <alignment vertical="center"/>
    </xf>
    <xf numFmtId="0" fontId="117" fillId="0" borderId="1" xfId="24" applyFont="1" applyBorder="1" applyAlignment="1">
      <alignment vertical="center" wrapText="1"/>
    </xf>
    <xf numFmtId="1" fontId="117" fillId="0" borderId="1" xfId="24" applyNumberFormat="1" applyFont="1" applyBorder="1" applyAlignment="1">
      <alignment vertical="center" wrapText="1"/>
    </xf>
    <xf numFmtId="0" fontId="117" fillId="0" borderId="1" xfId="24" applyFont="1" applyBorder="1" applyAlignment="1" applyProtection="1">
      <alignment vertical="center" wrapText="1"/>
      <protection locked="0"/>
    </xf>
    <xf numFmtId="168" fontId="3" fillId="0" borderId="1" xfId="24" applyNumberFormat="1" applyFont="1" applyBorder="1" applyAlignment="1" applyProtection="1">
      <alignment vertical="center"/>
      <protection locked="0"/>
    </xf>
    <xf numFmtId="0" fontId="117" fillId="0" borderId="1" xfId="24" applyFont="1" applyBorder="1" applyAlignment="1" applyProtection="1">
      <alignment vertical="center"/>
      <protection locked="0"/>
    </xf>
    <xf numFmtId="164" fontId="117" fillId="0" borderId="1" xfId="24" applyNumberFormat="1" applyFont="1" applyBorder="1" applyAlignment="1">
      <alignment vertical="center" wrapText="1"/>
    </xf>
    <xf numFmtId="1" fontId="3" fillId="0" borderId="1" xfId="24" applyNumberFormat="1" applyFont="1" applyBorder="1" applyAlignment="1">
      <alignment vertical="center"/>
    </xf>
    <xf numFmtId="166" fontId="3" fillId="0" borderId="1" xfId="35" applyFont="1" applyBorder="1" applyAlignment="1">
      <alignment vertical="center"/>
    </xf>
    <xf numFmtId="166" fontId="3" fillId="0" borderId="1" xfId="35" applyFont="1" applyBorder="1" applyAlignment="1" applyProtection="1">
      <alignment vertical="center"/>
    </xf>
    <xf numFmtId="172" fontId="3" fillId="0" borderId="1" xfId="35" applyNumberFormat="1" applyFont="1" applyBorder="1" applyAlignment="1" applyProtection="1">
      <alignment vertical="center"/>
      <protection locked="0"/>
    </xf>
    <xf numFmtId="175" fontId="3" fillId="0" borderId="1" xfId="24" applyNumberFormat="1" applyFont="1" applyBorder="1" applyAlignment="1" applyProtection="1">
      <alignment vertical="center"/>
      <protection locked="0"/>
    </xf>
    <xf numFmtId="1" fontId="114" fillId="0" borderId="1" xfId="24" applyNumberFormat="1" applyFont="1" applyBorder="1" applyAlignment="1" applyProtection="1">
      <alignment vertical="center" wrapText="1"/>
      <protection locked="0"/>
    </xf>
    <xf numFmtId="172" fontId="3" fillId="0" borderId="1" xfId="24" applyNumberFormat="1" applyFont="1" applyBorder="1" applyAlignment="1" applyProtection="1">
      <alignment vertical="center"/>
      <protection locked="0"/>
    </xf>
    <xf numFmtId="0" fontId="114" fillId="0" borderId="1" xfId="24" applyFont="1" applyBorder="1" applyAlignment="1" applyProtection="1">
      <alignment vertical="center"/>
      <protection locked="0"/>
    </xf>
    <xf numFmtId="0" fontId="114" fillId="0" borderId="1" xfId="24" applyFont="1" applyBorder="1" applyAlignment="1" applyProtection="1">
      <alignment vertical="center" wrapText="1"/>
      <protection locked="0"/>
    </xf>
    <xf numFmtId="166" fontId="3" fillId="0" borderId="1" xfId="35" applyFont="1" applyFill="1" applyBorder="1" applyAlignment="1">
      <alignment vertical="center"/>
    </xf>
    <xf numFmtId="167" fontId="3" fillId="0" borderId="1" xfId="36" applyFont="1" applyFill="1" applyBorder="1" applyAlignment="1">
      <alignment vertical="center"/>
    </xf>
    <xf numFmtId="167" fontId="3" fillId="0" borderId="1" xfId="36" applyFont="1" applyFill="1" applyBorder="1" applyAlignment="1" applyProtection="1">
      <alignment vertical="center" wrapText="1"/>
      <protection locked="0"/>
    </xf>
    <xf numFmtId="1" fontId="3" fillId="0" borderId="1" xfId="24" applyNumberFormat="1" applyFont="1" applyBorder="1" applyAlignment="1">
      <alignment vertical="center" wrapText="1"/>
    </xf>
    <xf numFmtId="166" fontId="3" fillId="0" borderId="1" xfId="35" applyFont="1" applyFill="1" applyBorder="1" applyAlignment="1" applyProtection="1">
      <alignment vertical="center"/>
      <protection locked="0"/>
    </xf>
    <xf numFmtId="0" fontId="117" fillId="0" borderId="1" xfId="24" applyFont="1" applyBorder="1" applyAlignment="1">
      <alignment vertical="center"/>
    </xf>
    <xf numFmtId="3" fontId="3" fillId="0" borderId="1" xfId="35" applyNumberFormat="1" applyFont="1" applyBorder="1" applyAlignment="1" applyProtection="1">
      <alignment vertical="center"/>
      <protection locked="0"/>
    </xf>
    <xf numFmtId="167" fontId="114" fillId="0" borderId="1" xfId="36" applyFont="1" applyBorder="1" applyAlignment="1">
      <alignment vertical="center"/>
    </xf>
    <xf numFmtId="0" fontId="3" fillId="0" borderId="1" xfId="36" applyNumberFormat="1" applyFont="1" applyBorder="1" applyAlignment="1" applyProtection="1">
      <alignment vertical="center"/>
      <protection locked="0"/>
    </xf>
    <xf numFmtId="0" fontId="3" fillId="50" borderId="1" xfId="24" applyFont="1" applyFill="1" applyBorder="1" applyAlignment="1">
      <alignment vertical="center"/>
    </xf>
    <xf numFmtId="0" fontId="3" fillId="50" borderId="1" xfId="24" applyFont="1" applyFill="1" applyBorder="1" applyAlignment="1">
      <alignment vertical="center" wrapText="1"/>
    </xf>
    <xf numFmtId="0" fontId="6" fillId="0" borderId="0" xfId="24" applyProtection="1">
      <protection locked="0"/>
    </xf>
    <xf numFmtId="1" fontId="6" fillId="0" borderId="0" xfId="24" applyNumberFormat="1" applyProtection="1">
      <protection locked="0"/>
    </xf>
    <xf numFmtId="0" fontId="22" fillId="42" borderId="0" xfId="27" applyFont="1" applyFill="1" applyAlignment="1">
      <alignment horizontal="center" vertical="center" textRotation="90"/>
    </xf>
    <xf numFmtId="0" fontId="22" fillId="21" borderId="0" xfId="27" applyFont="1" applyFill="1" applyAlignment="1">
      <alignment horizontal="center" vertical="center" textRotation="90"/>
    </xf>
    <xf numFmtId="9" fontId="69" fillId="28" borderId="45" xfId="27" applyNumberFormat="1" applyFont="1" applyFill="1" applyBorder="1" applyAlignment="1">
      <alignment horizontal="center" vertical="center" wrapText="1"/>
    </xf>
    <xf numFmtId="9" fontId="69" fillId="28" borderId="37" xfId="27" applyNumberFormat="1" applyFont="1" applyFill="1" applyBorder="1" applyAlignment="1">
      <alignment horizontal="center" vertical="center" wrapText="1"/>
    </xf>
    <xf numFmtId="9" fontId="69" fillId="28" borderId="36" xfId="27" applyNumberFormat="1" applyFont="1" applyFill="1" applyBorder="1" applyAlignment="1">
      <alignment horizontal="center" vertical="center" wrapText="1"/>
    </xf>
    <xf numFmtId="9" fontId="69" fillId="28" borderId="24" xfId="27" applyNumberFormat="1" applyFont="1" applyFill="1" applyBorder="1" applyAlignment="1">
      <alignment horizontal="center" vertical="center" wrapText="1"/>
    </xf>
    <xf numFmtId="0" fontId="108" fillId="0" borderId="3" xfId="0" applyFont="1" applyBorder="1" applyAlignment="1">
      <alignment horizontal="center" vertical="center" wrapText="1"/>
    </xf>
    <xf numFmtId="0" fontId="108" fillId="0" borderId="38" xfId="0" applyFont="1" applyBorder="1" applyAlignment="1">
      <alignment horizontal="center" vertical="center" wrapText="1"/>
    </xf>
    <xf numFmtId="0" fontId="108" fillId="0" borderId="22" xfId="0" applyFont="1" applyBorder="1" applyAlignment="1">
      <alignment horizontal="center" vertical="center" wrapText="1"/>
    </xf>
    <xf numFmtId="0" fontId="23" fillId="0" borderId="1" xfId="0" applyFont="1" applyBorder="1" applyAlignment="1">
      <alignment horizontal="center" vertical="center" wrapText="1"/>
    </xf>
    <xf numFmtId="0" fontId="39" fillId="35" borderId="1" xfId="0" applyFont="1" applyFill="1" applyBorder="1" applyAlignment="1">
      <alignment horizontal="center" vertical="center" wrapText="1"/>
    </xf>
    <xf numFmtId="0" fontId="72" fillId="0" borderId="0" xfId="0" applyFont="1" applyAlignment="1">
      <alignment horizontal="center" vertical="center" wrapText="1"/>
    </xf>
    <xf numFmtId="0" fontId="75" fillId="35" borderId="5" xfId="0" applyFont="1" applyFill="1" applyBorder="1" applyAlignment="1">
      <alignment horizontal="center" vertical="center" wrapText="1"/>
    </xf>
    <xf numFmtId="0" fontId="17" fillId="0" borderId="0" xfId="0" applyFont="1" applyAlignment="1">
      <alignment horizontal="center" vertical="center" wrapText="1"/>
    </xf>
    <xf numFmtId="0" fontId="89" fillId="7" borderId="1" xfId="16" applyFont="1" applyFill="1" applyBorder="1" applyAlignment="1">
      <alignment horizontal="center" vertical="center" wrapText="1"/>
    </xf>
    <xf numFmtId="0" fontId="87" fillId="8" borderId="1" xfId="16" applyFont="1" applyFill="1" applyBorder="1" applyAlignment="1">
      <alignment horizontal="center" vertical="center"/>
    </xf>
    <xf numFmtId="0" fontId="88" fillId="0" borderId="5" xfId="16" applyFont="1" applyBorder="1" applyAlignment="1">
      <alignment horizontal="center" vertical="center" wrapText="1"/>
    </xf>
    <xf numFmtId="0" fontId="88" fillId="0" borderId="27" xfId="16" applyFont="1" applyBorder="1" applyAlignment="1">
      <alignment horizontal="center" vertical="center" wrapText="1"/>
    </xf>
    <xf numFmtId="0" fontId="88" fillId="0" borderId="1" xfId="16" applyFont="1" applyBorder="1" applyAlignment="1">
      <alignment horizontal="center" vertical="center" wrapText="1"/>
    </xf>
    <xf numFmtId="0" fontId="88" fillId="6" borderId="1" xfId="16" applyFont="1" applyFill="1" applyBorder="1" applyAlignment="1">
      <alignment horizontal="center" vertical="center" wrapText="1"/>
    </xf>
    <xf numFmtId="0" fontId="17" fillId="0" borderId="0" xfId="0" applyFont="1" applyFill="1" applyBorder="1" applyAlignment="1">
      <alignment horizontal="center" vertical="center" wrapText="1"/>
    </xf>
    <xf numFmtId="0" fontId="36" fillId="0" borderId="0" xfId="0" applyFont="1" applyAlignment="1">
      <alignment horizontal="center" vertical="center" wrapText="1"/>
    </xf>
    <xf numFmtId="0" fontId="38" fillId="0" borderId="0" xfId="0" applyFont="1" applyAlignment="1">
      <alignment horizontal="left" vertical="center" wrapText="1" indent="3"/>
    </xf>
    <xf numFmtId="0" fontId="43" fillId="0" borderId="0" xfId="0" applyFont="1" applyAlignment="1">
      <alignment horizontal="left" vertical="center" wrapText="1" indent="3"/>
    </xf>
    <xf numFmtId="0" fontId="116" fillId="49" borderId="1" xfId="34" applyBorder="1" applyAlignment="1" applyProtection="1">
      <alignment horizontal="center" vertical="center"/>
    </xf>
    <xf numFmtId="0" fontId="116" fillId="49" borderId="1" xfId="34" applyBorder="1" applyAlignment="1" applyProtection="1">
      <alignment horizontal="center" vertical="center" wrapText="1"/>
    </xf>
    <xf numFmtId="1" fontId="116" fillId="49" borderId="1" xfId="34" applyNumberFormat="1" applyBorder="1" applyAlignment="1" applyProtection="1">
      <alignment horizontal="center" vertical="center" wrapText="1"/>
      <protection locked="0"/>
    </xf>
    <xf numFmtId="1" fontId="116" fillId="49" borderId="1" xfId="34" applyNumberFormat="1" applyBorder="1" applyAlignment="1" applyProtection="1">
      <alignment horizontal="center" vertical="center"/>
      <protection locked="0"/>
    </xf>
    <xf numFmtId="0" fontId="0" fillId="0" borderId="0" xfId="0"/>
    <xf numFmtId="0" fontId="19" fillId="0" borderId="0" xfId="27" applyFont="1"/>
    <xf numFmtId="9" fontId="59" fillId="31" borderId="80" xfId="0" applyNumberFormat="1" applyFont="1" applyFill="1" applyBorder="1" applyAlignment="1">
      <alignment horizontal="center" vertical="center"/>
    </xf>
    <xf numFmtId="9" fontId="59" fillId="30" borderId="23" xfId="0" applyNumberFormat="1" applyFont="1" applyFill="1" applyBorder="1" applyAlignment="1">
      <alignment horizontal="center" vertical="center" wrapText="1"/>
    </xf>
    <xf numFmtId="10" fontId="61" fillId="32" borderId="1" xfId="27" applyNumberFormat="1" applyFont="1" applyFill="1" applyBorder="1" applyAlignment="1">
      <alignment horizontal="center" vertical="center" wrapText="1"/>
    </xf>
    <xf numFmtId="9" fontId="59" fillId="31" borderId="78" xfId="0" applyNumberFormat="1" applyFont="1" applyFill="1" applyBorder="1" applyAlignment="1">
      <alignment horizontal="center" vertical="center"/>
    </xf>
    <xf numFmtId="9" fontId="59" fillId="30" borderId="78" xfId="0" applyNumberFormat="1" applyFont="1" applyFill="1" applyBorder="1" applyAlignment="1">
      <alignment horizontal="center" vertical="center" wrapText="1"/>
    </xf>
    <xf numFmtId="9" fontId="59" fillId="30" borderId="0" xfId="0" applyNumberFormat="1" applyFont="1" applyFill="1" applyBorder="1" applyAlignment="1">
      <alignment horizontal="center" vertical="center" wrapText="1"/>
    </xf>
    <xf numFmtId="9" fontId="28" fillId="30" borderId="3" xfId="27" applyNumberFormat="1" applyFont="1" applyFill="1" applyBorder="1" applyAlignment="1">
      <alignment horizontal="center" vertical="center" wrapText="1"/>
    </xf>
    <xf numFmtId="0" fontId="0" fillId="0" borderId="1" xfId="0" applyBorder="1" applyAlignment="1">
      <alignment vertical="center" wrapText="1"/>
    </xf>
    <xf numFmtId="0" fontId="15" fillId="0" borderId="0" xfId="0" applyFont="1"/>
    <xf numFmtId="0" fontId="15" fillId="0" borderId="0" xfId="0" applyFont="1" applyAlignment="1">
      <alignment horizontal="center"/>
    </xf>
    <xf numFmtId="0" fontId="25" fillId="51" borderId="1" xfId="27" applyFont="1" applyFill="1" applyBorder="1" applyAlignment="1">
      <alignment horizontal="center" vertical="center" wrapText="1"/>
    </xf>
    <xf numFmtId="0" fontId="21" fillId="44" borderId="1" xfId="27" applyFont="1" applyFill="1" applyBorder="1" applyAlignment="1">
      <alignment horizontal="center" vertical="center" wrapText="1"/>
    </xf>
    <xf numFmtId="0" fontId="27" fillId="44" borderId="1" xfId="27" applyFont="1" applyFill="1" applyBorder="1" applyAlignment="1">
      <alignment horizontal="center" vertical="center" wrapText="1"/>
    </xf>
    <xf numFmtId="0" fontId="25" fillId="45" borderId="1" xfId="27" applyFont="1" applyFill="1" applyBorder="1" applyAlignment="1">
      <alignment horizontal="center" vertical="center" wrapText="1"/>
    </xf>
    <xf numFmtId="10" fontId="60" fillId="34" borderId="1" xfId="33" applyNumberFormat="1" applyFont="1" applyFill="1" applyBorder="1" applyAlignment="1">
      <alignment horizontal="center" vertical="center"/>
    </xf>
    <xf numFmtId="9" fontId="28" fillId="30" borderId="1" xfId="27" applyNumberFormat="1" applyFont="1" applyFill="1" applyBorder="1" applyAlignment="1">
      <alignment horizontal="center" vertical="center" wrapText="1"/>
    </xf>
    <xf numFmtId="10" fontId="28" fillId="0" borderId="1" xfId="33" applyNumberFormat="1" applyFont="1" applyBorder="1" applyAlignment="1">
      <alignment horizontal="center" vertical="center"/>
    </xf>
    <xf numFmtId="0" fontId="0" fillId="52" borderId="1" xfId="0" applyFill="1" applyBorder="1"/>
    <xf numFmtId="0" fontId="0" fillId="0" borderId="1" xfId="0" applyBorder="1"/>
    <xf numFmtId="0" fontId="38" fillId="0" borderId="0" xfId="0" applyFont="1" applyFill="1" applyBorder="1"/>
    <xf numFmtId="0" fontId="36" fillId="0" borderId="59" xfId="0" applyFont="1" applyBorder="1" applyAlignment="1">
      <alignment horizontal="left" vertical="center" wrapText="1"/>
    </xf>
    <xf numFmtId="0" fontId="36" fillId="0" borderId="85" xfId="0" applyFont="1" applyBorder="1" applyAlignment="1">
      <alignment horizontal="left" vertical="center" wrapText="1"/>
    </xf>
    <xf numFmtId="0" fontId="36" fillId="0" borderId="102" xfId="0" applyFont="1" applyBorder="1" applyAlignment="1">
      <alignment horizontal="left" vertical="center" wrapText="1"/>
    </xf>
    <xf numFmtId="0" fontId="87" fillId="3" borderId="1" xfId="16" applyFont="1" applyFill="1" applyBorder="1" applyAlignment="1">
      <alignment horizontal="center" vertical="center"/>
    </xf>
    <xf numFmtId="0" fontId="87" fillId="9" borderId="1" xfId="16" applyFont="1" applyFill="1" applyBorder="1" applyAlignment="1">
      <alignment horizontal="center" vertical="center"/>
    </xf>
    <xf numFmtId="0" fontId="87" fillId="5" borderId="1" xfId="16" applyFont="1" applyFill="1" applyBorder="1" applyAlignment="1">
      <alignment horizontal="center" vertical="center"/>
    </xf>
    <xf numFmtId="0" fontId="94" fillId="8" borderId="1" xfId="16" applyFont="1" applyFill="1" applyBorder="1" applyAlignment="1">
      <alignment horizontal="center" vertical="center" wrapText="1"/>
    </xf>
    <xf numFmtId="0" fontId="92" fillId="0" borderId="1" xfId="16" applyFont="1" applyBorder="1" applyAlignment="1">
      <alignment horizontal="left" vertical="center" wrapText="1"/>
    </xf>
    <xf numFmtId="0" fontId="96" fillId="0" borderId="1" xfId="16" applyFont="1" applyBorder="1" applyAlignment="1">
      <alignment horizontal="left" vertical="center" wrapText="1"/>
    </xf>
    <xf numFmtId="0" fontId="92" fillId="6" borderId="1" xfId="16" applyFont="1" applyFill="1" applyBorder="1" applyAlignment="1">
      <alignment horizontal="left" vertical="center" wrapText="1"/>
    </xf>
    <xf numFmtId="0" fontId="96" fillId="6" borderId="1" xfId="16" applyFont="1" applyFill="1" applyBorder="1" applyAlignment="1">
      <alignment horizontal="left" vertical="center" wrapText="1"/>
    </xf>
    <xf numFmtId="0" fontId="13" fillId="0" borderId="5" xfId="0" applyFont="1" applyBorder="1" applyAlignment="1">
      <alignment horizontal="left" vertical="center" wrapText="1"/>
    </xf>
    <xf numFmtId="0" fontId="13" fillId="0" borderId="27" xfId="0" applyFont="1" applyBorder="1" applyAlignment="1">
      <alignment horizontal="left" vertical="center" wrapText="1"/>
    </xf>
    <xf numFmtId="0" fontId="13" fillId="0" borderId="2" xfId="0" applyFont="1" applyBorder="1" applyAlignment="1">
      <alignment horizontal="left" vertical="center" wrapText="1"/>
    </xf>
    <xf numFmtId="0" fontId="13" fillId="0" borderId="1" xfId="0" applyFont="1" applyBorder="1" applyAlignment="1">
      <alignment horizontal="left" vertical="center" wrapText="1"/>
    </xf>
    <xf numFmtId="0" fontId="112" fillId="0" borderId="0" xfId="0" applyFont="1" applyBorder="1" applyAlignment="1">
      <alignment horizontal="center" vertical="center" wrapText="1"/>
    </xf>
    <xf numFmtId="0" fontId="113" fillId="46" borderId="1" xfId="0" applyFont="1" applyFill="1" applyBorder="1" applyAlignment="1">
      <alignment horizontal="center" vertical="center" wrapText="1"/>
    </xf>
    <xf numFmtId="0" fontId="113" fillId="46" borderId="34" xfId="0" applyFont="1" applyFill="1" applyBorder="1" applyAlignment="1">
      <alignment horizontal="center" vertical="center" wrapText="1"/>
    </xf>
    <xf numFmtId="0" fontId="113" fillId="46" borderId="35" xfId="0" applyFont="1" applyFill="1" applyBorder="1" applyAlignment="1">
      <alignment horizontal="center" vertical="center" wrapText="1"/>
    </xf>
    <xf numFmtId="0" fontId="113" fillId="46" borderId="20" xfId="0" applyFont="1" applyFill="1" applyBorder="1" applyAlignment="1">
      <alignment horizontal="center" vertical="center" wrapText="1"/>
    </xf>
    <xf numFmtId="0" fontId="113" fillId="46" borderId="3" xfId="0" applyFont="1" applyFill="1" applyBorder="1" applyAlignment="1">
      <alignment horizontal="center" vertical="center" wrapText="1"/>
    </xf>
    <xf numFmtId="0" fontId="113" fillId="46" borderId="38" xfId="0" applyFont="1" applyFill="1" applyBorder="1" applyAlignment="1">
      <alignment horizontal="center" vertical="center" wrapText="1"/>
    </xf>
    <xf numFmtId="0" fontId="113" fillId="46" borderId="22" xfId="0" applyFont="1" applyFill="1" applyBorder="1" applyAlignment="1">
      <alignment horizontal="center" vertical="center" wrapText="1"/>
    </xf>
    <xf numFmtId="0" fontId="112" fillId="0" borderId="1" xfId="0" applyFont="1" applyBorder="1" applyAlignment="1">
      <alignment horizontal="center" vertical="center" wrapText="1"/>
    </xf>
    <xf numFmtId="14" fontId="112" fillId="0" borderId="1" xfId="0" applyNumberFormat="1" applyFont="1" applyBorder="1" applyAlignment="1">
      <alignment horizontal="center" vertical="center" wrapText="1"/>
    </xf>
    <xf numFmtId="0" fontId="111" fillId="0" borderId="0" xfId="0" applyFont="1" applyBorder="1" applyAlignment="1">
      <alignment horizontal="center" vertical="center" wrapText="1"/>
    </xf>
    <xf numFmtId="0" fontId="22" fillId="42" borderId="16" xfId="27" applyFont="1" applyFill="1" applyBorder="1" applyAlignment="1">
      <alignment horizontal="center" vertical="center" textRotation="90"/>
    </xf>
    <xf numFmtId="0" fontId="22" fillId="42" borderId="0" xfId="27" applyFont="1" applyFill="1" applyAlignment="1">
      <alignment horizontal="center" vertical="center" textRotation="90"/>
    </xf>
    <xf numFmtId="0" fontId="22" fillId="42" borderId="72" xfId="27" applyFont="1" applyFill="1" applyBorder="1" applyAlignment="1">
      <alignment horizontal="center" vertical="center" textRotation="90"/>
    </xf>
    <xf numFmtId="0" fontId="22" fillId="21" borderId="16" xfId="27" applyFont="1" applyFill="1" applyBorder="1" applyAlignment="1">
      <alignment horizontal="center" vertical="center" textRotation="90"/>
    </xf>
    <xf numFmtId="0" fontId="22" fillId="21" borderId="0" xfId="27" applyFont="1" applyFill="1" applyAlignment="1">
      <alignment horizontal="center" vertical="center" textRotation="90"/>
    </xf>
    <xf numFmtId="0" fontId="22" fillId="21" borderId="72" xfId="27" applyFont="1" applyFill="1" applyBorder="1" applyAlignment="1">
      <alignment horizontal="center" vertical="center" textRotation="90"/>
    </xf>
    <xf numFmtId="9" fontId="69" fillId="28" borderId="74" xfId="27" applyNumberFormat="1" applyFont="1" applyFill="1" applyBorder="1" applyAlignment="1">
      <alignment horizontal="center" vertical="center" wrapText="1"/>
    </xf>
    <xf numFmtId="9" fontId="69" fillId="28" borderId="16" xfId="27" applyNumberFormat="1" applyFont="1" applyFill="1" applyBorder="1" applyAlignment="1">
      <alignment horizontal="center" vertical="center" wrapText="1"/>
    </xf>
    <xf numFmtId="9" fontId="69" fillId="28" borderId="76" xfId="27" applyNumberFormat="1" applyFont="1" applyFill="1" applyBorder="1" applyAlignment="1">
      <alignment horizontal="center" vertical="center" wrapText="1"/>
    </xf>
    <xf numFmtId="9" fontId="69" fillId="28" borderId="36" xfId="27" applyNumberFormat="1" applyFont="1" applyFill="1" applyBorder="1" applyAlignment="1">
      <alignment horizontal="center" vertical="center" wrapText="1"/>
    </xf>
    <xf numFmtId="9" fontId="69" fillId="28" borderId="0" xfId="27" applyNumberFormat="1" applyFont="1" applyFill="1" applyAlignment="1">
      <alignment horizontal="center" vertical="center" wrapText="1"/>
    </xf>
    <xf numFmtId="9" fontId="69" fillId="28" borderId="24" xfId="27" applyNumberFormat="1" applyFont="1" applyFill="1" applyBorder="1" applyAlignment="1">
      <alignment horizontal="center" vertical="center" wrapText="1"/>
    </xf>
    <xf numFmtId="9" fontId="69" fillId="28" borderId="3" xfId="27" applyNumberFormat="1" applyFont="1" applyFill="1" applyBorder="1" applyAlignment="1">
      <alignment horizontal="center" vertical="center" wrapText="1"/>
    </xf>
    <xf numFmtId="9" fontId="69" fillId="28" borderId="38" xfId="27" applyNumberFormat="1" applyFont="1" applyFill="1" applyBorder="1" applyAlignment="1">
      <alignment horizontal="center" vertical="center" wrapText="1"/>
    </xf>
    <xf numFmtId="9" fontId="69" fillId="28" borderId="73" xfId="27" applyNumberFormat="1" applyFont="1" applyFill="1" applyBorder="1" applyAlignment="1">
      <alignment horizontal="center" vertical="center" wrapText="1"/>
    </xf>
    <xf numFmtId="9" fontId="69" fillId="28" borderId="44" xfId="27" applyNumberFormat="1" applyFont="1" applyFill="1" applyBorder="1" applyAlignment="1">
      <alignment horizontal="center" vertical="center" wrapText="1"/>
    </xf>
    <xf numFmtId="9" fontId="69" fillId="28" borderId="37" xfId="27" applyNumberFormat="1" applyFont="1" applyFill="1" applyBorder="1" applyAlignment="1">
      <alignment horizontal="center" vertical="center" wrapText="1"/>
    </xf>
    <xf numFmtId="9" fontId="69" fillId="28" borderId="22" xfId="27" applyNumberFormat="1" applyFont="1" applyFill="1" applyBorder="1" applyAlignment="1">
      <alignment horizontal="center" vertical="center" wrapText="1"/>
    </xf>
    <xf numFmtId="9" fontId="69" fillId="28" borderId="43" xfId="27" applyNumberFormat="1" applyFont="1" applyFill="1" applyBorder="1" applyAlignment="1">
      <alignment horizontal="center" vertical="center" wrapText="1"/>
    </xf>
    <xf numFmtId="9" fontId="69" fillId="28" borderId="45" xfId="27" applyNumberFormat="1" applyFont="1" applyFill="1" applyBorder="1" applyAlignment="1">
      <alignment horizontal="center" vertical="center" wrapText="1"/>
    </xf>
    <xf numFmtId="9" fontId="69" fillId="28" borderId="46" xfId="27" applyNumberFormat="1" applyFont="1" applyFill="1" applyBorder="1" applyAlignment="1">
      <alignment horizontal="center" vertical="center" wrapText="1"/>
    </xf>
    <xf numFmtId="0" fontId="29" fillId="0" borderId="6" xfId="27" applyFont="1" applyBorder="1" applyAlignment="1">
      <alignment horizontal="center" vertical="center" wrapText="1"/>
    </xf>
    <xf numFmtId="0" fontId="29" fillId="0" borderId="1" xfId="27" applyFont="1" applyBorder="1" applyAlignment="1">
      <alignment horizontal="center" vertical="center" wrapText="1"/>
    </xf>
    <xf numFmtId="0" fontId="25" fillId="47" borderId="6" xfId="27" applyFont="1" applyFill="1" applyBorder="1" applyAlignment="1">
      <alignment horizontal="center" vertical="center" wrapText="1"/>
    </xf>
    <xf numFmtId="0" fontId="25" fillId="47" borderId="10" xfId="27" applyFont="1" applyFill="1" applyBorder="1" applyAlignment="1">
      <alignment horizontal="center" vertical="center" wrapText="1"/>
    </xf>
    <xf numFmtId="0" fontId="29" fillId="0" borderId="7" xfId="27" applyFont="1" applyBorder="1" applyAlignment="1">
      <alignment horizontal="center" vertical="center" wrapText="1"/>
    </xf>
    <xf numFmtId="0" fontId="29" fillId="0" borderId="11" xfId="27" applyFont="1" applyBorder="1" applyAlignment="1">
      <alignment horizontal="center" vertical="center" wrapText="1"/>
    </xf>
    <xf numFmtId="0" fontId="28" fillId="0" borderId="6" xfId="27" applyFont="1" applyBorder="1" applyAlignment="1">
      <alignment horizontal="center" vertical="center" wrapText="1"/>
    </xf>
    <xf numFmtId="0" fontId="28" fillId="0" borderId="10" xfId="27" applyFont="1" applyBorder="1" applyAlignment="1">
      <alignment horizontal="center" vertical="center" wrapText="1"/>
    </xf>
    <xf numFmtId="0" fontId="29" fillId="0" borderId="41" xfId="27" applyFont="1" applyBorder="1" applyAlignment="1">
      <alignment horizontal="center" vertical="center" wrapText="1"/>
    </xf>
    <xf numFmtId="0" fontId="29" fillId="0" borderId="2" xfId="27" applyFont="1" applyBorder="1" applyAlignment="1">
      <alignment horizontal="center" vertical="center" wrapText="1"/>
    </xf>
    <xf numFmtId="14" fontId="30" fillId="0" borderId="2" xfId="27" applyNumberFormat="1" applyFont="1" applyBorder="1" applyAlignment="1">
      <alignment horizontal="center" vertical="center" wrapText="1"/>
    </xf>
    <xf numFmtId="14" fontId="30" fillId="0" borderId="1" xfId="27" applyNumberFormat="1" applyFont="1" applyBorder="1" applyAlignment="1">
      <alignment horizontal="center" vertical="center" wrapText="1"/>
    </xf>
    <xf numFmtId="14" fontId="30" fillId="0" borderId="33" xfId="27" applyNumberFormat="1" applyFont="1" applyBorder="1" applyAlignment="1">
      <alignment horizontal="center" vertical="center" wrapText="1"/>
    </xf>
    <xf numFmtId="14" fontId="30" fillId="0" borderId="9" xfId="27" applyNumberFormat="1" applyFont="1" applyBorder="1" applyAlignment="1">
      <alignment horizontal="center" vertical="center" wrapText="1"/>
    </xf>
    <xf numFmtId="0" fontId="28" fillId="0" borderId="5" xfId="27" applyFont="1" applyBorder="1" applyAlignment="1">
      <alignment horizontal="center" vertical="center"/>
    </xf>
    <xf numFmtId="0" fontId="28" fillId="0" borderId="2" xfId="27" applyFont="1" applyBorder="1" applyAlignment="1">
      <alignment horizontal="center" vertical="center"/>
    </xf>
    <xf numFmtId="0" fontId="28" fillId="0" borderId="1" xfId="27" applyFont="1" applyBorder="1" applyAlignment="1">
      <alignment horizontal="center" vertical="center" wrapText="1"/>
    </xf>
    <xf numFmtId="0" fontId="29" fillId="6" borderId="6" xfId="27" applyFont="1" applyFill="1" applyBorder="1" applyAlignment="1">
      <alignment horizontal="center" vertical="center" wrapText="1"/>
    </xf>
    <xf numFmtId="0" fontId="29" fillId="6" borderId="10" xfId="27" applyFont="1" applyFill="1" applyBorder="1" applyAlignment="1">
      <alignment horizontal="center" vertical="center" wrapText="1"/>
    </xf>
    <xf numFmtId="14" fontId="30" fillId="0" borderId="6" xfId="27" applyNumberFormat="1" applyFont="1" applyBorder="1" applyAlignment="1">
      <alignment horizontal="center" vertical="center"/>
    </xf>
    <xf numFmtId="14" fontId="30" fillId="0" borderId="10" xfId="27" applyNumberFormat="1" applyFont="1" applyBorder="1" applyAlignment="1">
      <alignment horizontal="center" vertical="center"/>
    </xf>
    <xf numFmtId="14" fontId="30" fillId="0" borderId="8" xfId="27" applyNumberFormat="1" applyFont="1" applyBorder="1" applyAlignment="1">
      <alignment horizontal="center" vertical="center"/>
    </xf>
    <xf numFmtId="14" fontId="30" fillId="0" borderId="12" xfId="27" applyNumberFormat="1" applyFont="1" applyBorder="1" applyAlignment="1">
      <alignment horizontal="center" vertical="center"/>
    </xf>
    <xf numFmtId="0" fontId="29" fillId="0" borderId="10" xfId="27" applyFont="1" applyBorder="1" applyAlignment="1">
      <alignment horizontal="center" vertical="center" wrapText="1"/>
    </xf>
    <xf numFmtId="0" fontId="25" fillId="20" borderId="1" xfId="27" applyFont="1" applyFill="1" applyBorder="1" applyAlignment="1">
      <alignment horizontal="center" vertical="center" wrapText="1"/>
    </xf>
    <xf numFmtId="0" fontId="28" fillId="0" borderId="1" xfId="27" applyFont="1" applyBorder="1" applyAlignment="1">
      <alignment vertical="center" wrapText="1"/>
    </xf>
    <xf numFmtId="14" fontId="30" fillId="0" borderId="1" xfId="27" applyNumberFormat="1" applyFont="1" applyBorder="1" applyAlignment="1">
      <alignment horizontal="center" vertical="center"/>
    </xf>
    <xf numFmtId="0" fontId="107" fillId="0" borderId="75" xfId="27" applyFont="1" applyBorder="1" applyAlignment="1">
      <alignment horizontal="center" vertical="center" wrapText="1"/>
    </xf>
    <xf numFmtId="0" fontId="107" fillId="0" borderId="35" xfId="27" applyFont="1" applyBorder="1" applyAlignment="1">
      <alignment horizontal="center" vertical="center" wrapText="1"/>
    </xf>
    <xf numFmtId="0" fontId="107" fillId="0" borderId="20" xfId="27" applyFont="1" applyBorder="1" applyAlignment="1">
      <alignment horizontal="center" vertical="center" wrapText="1"/>
    </xf>
    <xf numFmtId="0" fontId="107" fillId="0" borderId="46" xfId="27" applyFont="1" applyBorder="1" applyAlignment="1">
      <alignment horizontal="center" vertical="center" wrapText="1"/>
    </xf>
    <xf numFmtId="0" fontId="107" fillId="0" borderId="38" xfId="27" applyFont="1" applyBorder="1" applyAlignment="1">
      <alignment horizontal="center" vertical="center" wrapText="1"/>
    </xf>
    <xf numFmtId="0" fontId="107" fillId="0" borderId="22" xfId="27" applyFont="1" applyBorder="1" applyAlignment="1">
      <alignment horizontal="center" vertical="center" wrapText="1"/>
    </xf>
    <xf numFmtId="0" fontId="108" fillId="0" borderId="34" xfId="0" applyFont="1" applyBorder="1" applyAlignment="1">
      <alignment horizontal="center" vertical="center" wrapText="1"/>
    </xf>
    <xf numFmtId="0" fontId="108" fillId="0" borderId="35" xfId="0" applyFont="1" applyBorder="1" applyAlignment="1">
      <alignment horizontal="center" vertical="center" wrapText="1"/>
    </xf>
    <xf numFmtId="0" fontId="108" fillId="0" borderId="20" xfId="0" applyFont="1" applyBorder="1" applyAlignment="1">
      <alignment horizontal="center" vertical="center" wrapText="1"/>
    </xf>
    <xf numFmtId="0" fontId="108" fillId="0" borderId="3" xfId="0" applyFont="1" applyBorder="1" applyAlignment="1">
      <alignment horizontal="center" vertical="center" wrapText="1"/>
    </xf>
    <xf numFmtId="0" fontId="108" fillId="0" borderId="38" xfId="0" applyFont="1" applyBorder="1" applyAlignment="1">
      <alignment horizontal="center" vertical="center" wrapText="1"/>
    </xf>
    <xf numFmtId="0" fontId="108" fillId="0" borderId="22" xfId="0" applyFont="1" applyBorder="1" applyAlignment="1">
      <alignment horizontal="center" vertical="center" wrapText="1"/>
    </xf>
    <xf numFmtId="0" fontId="107" fillId="0" borderId="34" xfId="27" applyFont="1" applyBorder="1" applyAlignment="1">
      <alignment horizontal="center" vertical="center" wrapText="1"/>
    </xf>
    <xf numFmtId="0" fontId="107" fillId="0" borderId="101" xfId="27" applyFont="1" applyBorder="1" applyAlignment="1">
      <alignment horizontal="center" vertical="center" wrapText="1"/>
    </xf>
    <xf numFmtId="0" fontId="107" fillId="0" borderId="3" xfId="27" applyFont="1" applyBorder="1" applyAlignment="1">
      <alignment horizontal="center" vertical="center" wrapText="1"/>
    </xf>
    <xf numFmtId="0" fontId="107" fillId="0" borderId="73" xfId="27" applyFont="1" applyBorder="1" applyAlignment="1">
      <alignment horizontal="center" vertical="center" wrapText="1"/>
    </xf>
    <xf numFmtId="0" fontId="7" fillId="0" borderId="34" xfId="27" applyBorder="1" applyAlignment="1">
      <alignment horizontal="center" vertical="center" wrapText="1"/>
    </xf>
    <xf numFmtId="0" fontId="7" fillId="0" borderId="35" xfId="27" applyBorder="1" applyAlignment="1">
      <alignment horizontal="center" vertical="center" wrapText="1"/>
    </xf>
    <xf numFmtId="0" fontId="7" fillId="0" borderId="20" xfId="27" applyBorder="1" applyAlignment="1">
      <alignment horizontal="center" vertical="center" wrapText="1"/>
    </xf>
    <xf numFmtId="0" fontId="7" fillId="0" borderId="3" xfId="27" applyBorder="1" applyAlignment="1">
      <alignment horizontal="center" vertical="center" wrapText="1"/>
    </xf>
    <xf numFmtId="0" fontId="7" fillId="0" borderId="38" xfId="27" applyBorder="1" applyAlignment="1">
      <alignment horizontal="center" vertical="center" wrapText="1"/>
    </xf>
    <xf numFmtId="0" fontId="7" fillId="0" borderId="22" xfId="27" applyBorder="1" applyAlignment="1">
      <alignment horizontal="center" vertical="center" wrapText="1"/>
    </xf>
    <xf numFmtId="0" fontId="107" fillId="0" borderId="43" xfId="27" applyFont="1" applyBorder="1" applyAlignment="1">
      <alignment horizontal="center" vertical="center" wrapText="1"/>
    </xf>
    <xf numFmtId="0" fontId="107" fillId="0" borderId="16" xfId="27" applyFont="1" applyBorder="1" applyAlignment="1">
      <alignment horizontal="center" vertical="center" wrapText="1"/>
    </xf>
    <xf numFmtId="0" fontId="107" fillId="0" borderId="44" xfId="27" applyFont="1" applyBorder="1" applyAlignment="1">
      <alignment horizontal="center" vertical="center" wrapText="1"/>
    </xf>
    <xf numFmtId="0" fontId="108" fillId="0" borderId="74" xfId="0" applyFont="1" applyBorder="1" applyAlignment="1">
      <alignment horizontal="center" vertical="center" wrapText="1"/>
    </xf>
    <xf numFmtId="0" fontId="108" fillId="0" borderId="16" xfId="0" applyFont="1" applyBorder="1" applyAlignment="1">
      <alignment horizontal="center" vertical="center" wrapText="1"/>
    </xf>
    <xf numFmtId="0" fontId="108" fillId="0" borderId="44" xfId="0" applyFont="1" applyBorder="1" applyAlignment="1">
      <alignment horizontal="center" vertical="center" wrapText="1"/>
    </xf>
    <xf numFmtId="0" fontId="107" fillId="0" borderId="74" xfId="27" applyFont="1" applyBorder="1" applyAlignment="1">
      <alignment horizontal="center" vertical="center" wrapText="1"/>
    </xf>
    <xf numFmtId="0" fontId="107" fillId="0" borderId="76" xfId="27" applyFont="1" applyBorder="1" applyAlignment="1">
      <alignment horizontal="center" vertical="center" wrapText="1"/>
    </xf>
    <xf numFmtId="0" fontId="107" fillId="0" borderId="36" xfId="27" applyFont="1" applyBorder="1" applyAlignment="1">
      <alignment horizontal="center" vertical="center" wrapText="1"/>
    </xf>
    <xf numFmtId="0" fontId="107" fillId="0" borderId="0" xfId="27" applyFont="1" applyAlignment="1">
      <alignment horizontal="center" vertical="center" wrapText="1"/>
    </xf>
    <xf numFmtId="0" fontId="107" fillId="0" borderId="37" xfId="27" applyFont="1" applyBorder="1" applyAlignment="1">
      <alignment horizontal="center" vertical="center" wrapText="1"/>
    </xf>
    <xf numFmtId="0" fontId="108" fillId="0" borderId="36" xfId="0" applyFont="1" applyBorder="1" applyAlignment="1">
      <alignment horizontal="center" vertical="center" wrapText="1"/>
    </xf>
    <xf numFmtId="0" fontId="108" fillId="0" borderId="0" xfId="0" applyFont="1" applyAlignment="1">
      <alignment horizontal="center" vertical="center" wrapText="1"/>
    </xf>
    <xf numFmtId="0" fontId="108" fillId="0" borderId="37" xfId="0" applyFont="1" applyBorder="1" applyAlignment="1">
      <alignment horizontal="center" vertical="center" wrapText="1"/>
    </xf>
    <xf numFmtId="0" fontId="108" fillId="0" borderId="34" xfId="27" applyFont="1" applyBorder="1" applyAlignment="1">
      <alignment horizontal="center" vertical="center" wrapText="1"/>
    </xf>
    <xf numFmtId="0" fontId="108" fillId="0" borderId="35" xfId="27" applyFont="1" applyBorder="1" applyAlignment="1">
      <alignment horizontal="center" vertical="center" wrapText="1"/>
    </xf>
    <xf numFmtId="0" fontId="108" fillId="0" borderId="20" xfId="27" applyFont="1" applyBorder="1" applyAlignment="1">
      <alignment horizontal="center" vertical="center" wrapText="1"/>
    </xf>
    <xf numFmtId="0" fontId="108" fillId="0" borderId="3" xfId="27" applyFont="1" applyBorder="1" applyAlignment="1">
      <alignment horizontal="center" vertical="center" wrapText="1"/>
    </xf>
    <xf numFmtId="0" fontId="108" fillId="0" borderId="38" xfId="27" applyFont="1" applyBorder="1" applyAlignment="1">
      <alignment horizontal="center" vertical="center" wrapText="1"/>
    </xf>
    <xf numFmtId="0" fontId="108" fillId="0" borderId="22" xfId="27" applyFont="1" applyBorder="1" applyAlignment="1">
      <alignment horizontal="center" vertical="center" wrapText="1"/>
    </xf>
    <xf numFmtId="0" fontId="107" fillId="0" borderId="34" xfId="27" applyFont="1" applyBorder="1" applyAlignment="1">
      <alignment vertical="center" wrapText="1"/>
    </xf>
    <xf numFmtId="0" fontId="107" fillId="0" borderId="35" xfId="27" applyFont="1" applyBorder="1" applyAlignment="1">
      <alignment vertical="center" wrapText="1"/>
    </xf>
    <xf numFmtId="0" fontId="107" fillId="0" borderId="20" xfId="27" applyFont="1" applyBorder="1" applyAlignment="1">
      <alignment vertical="center" wrapText="1"/>
    </xf>
    <xf numFmtId="0" fontId="107" fillId="0" borderId="3" xfId="27" applyFont="1" applyBorder="1" applyAlignment="1">
      <alignment vertical="center" wrapText="1"/>
    </xf>
    <xf numFmtId="0" fontId="107" fillId="0" borderId="38" xfId="27" applyFont="1" applyBorder="1" applyAlignment="1">
      <alignment vertical="center" wrapText="1"/>
    </xf>
    <xf numFmtId="0" fontId="107" fillId="0" borderId="22" xfId="27" applyFont="1" applyBorder="1" applyAlignment="1">
      <alignment vertical="center" wrapText="1"/>
    </xf>
    <xf numFmtId="0" fontId="108" fillId="0" borderId="34" xfId="0" applyFont="1" applyBorder="1" applyAlignment="1">
      <alignment horizontal="left" vertical="center" wrapText="1"/>
    </xf>
    <xf numFmtId="0" fontId="108" fillId="0" borderId="35" xfId="0" applyFont="1" applyBorder="1" applyAlignment="1">
      <alignment horizontal="left" vertical="center" wrapText="1"/>
    </xf>
    <xf numFmtId="0" fontId="108" fillId="0" borderId="20" xfId="0" applyFont="1" applyBorder="1" applyAlignment="1">
      <alignment horizontal="left" vertical="center" wrapText="1"/>
    </xf>
    <xf numFmtId="0" fontId="108" fillId="0" borderId="3" xfId="0" applyFont="1" applyBorder="1" applyAlignment="1">
      <alignment horizontal="left" vertical="center" wrapText="1"/>
    </xf>
    <xf numFmtId="0" fontId="108" fillId="0" borderId="38" xfId="0" applyFont="1" applyBorder="1" applyAlignment="1">
      <alignment horizontal="left" vertical="center" wrapText="1"/>
    </xf>
    <xf numFmtId="0" fontId="108" fillId="0" borderId="22" xfId="0" applyFont="1" applyBorder="1" applyAlignment="1">
      <alignment horizontal="left" vertical="center" wrapText="1"/>
    </xf>
    <xf numFmtId="0" fontId="108" fillId="0" borderId="34" xfId="0" applyFont="1" applyBorder="1" applyAlignment="1">
      <alignment horizontal="left" vertical="top" wrapText="1"/>
    </xf>
    <xf numFmtId="0" fontId="108" fillId="0" borderId="35" xfId="0" applyFont="1" applyBorder="1" applyAlignment="1">
      <alignment horizontal="left" vertical="top" wrapText="1"/>
    </xf>
    <xf numFmtId="0" fontId="108" fillId="0" borderId="20" xfId="0" applyFont="1" applyBorder="1" applyAlignment="1">
      <alignment horizontal="left" vertical="top" wrapText="1"/>
    </xf>
    <xf numFmtId="0" fontId="108" fillId="0" borderId="3" xfId="0" applyFont="1" applyBorder="1" applyAlignment="1">
      <alignment horizontal="left" vertical="top" wrapText="1"/>
    </xf>
    <xf numFmtId="0" fontId="108" fillId="0" borderId="38" xfId="0" applyFont="1" applyBorder="1" applyAlignment="1">
      <alignment horizontal="left" vertical="top" wrapText="1"/>
    </xf>
    <xf numFmtId="0" fontId="108" fillId="0" borderId="22" xfId="0" applyFont="1" applyBorder="1" applyAlignment="1">
      <alignment horizontal="left" vertical="top" wrapText="1"/>
    </xf>
    <xf numFmtId="0" fontId="25" fillId="48" borderId="1" xfId="27" applyFont="1" applyFill="1" applyBorder="1" applyAlignment="1">
      <alignment horizontal="center" vertical="center" wrapText="1"/>
    </xf>
    <xf numFmtId="0" fontId="29" fillId="0" borderId="1" xfId="27" applyFont="1" applyBorder="1" applyAlignment="1">
      <alignment horizontal="center" vertical="top" wrapText="1"/>
    </xf>
    <xf numFmtId="0" fontId="108" fillId="0" borderId="75" xfId="27" applyFont="1" applyBorder="1" applyAlignment="1">
      <alignment horizontal="center" vertical="center" wrapText="1"/>
    </xf>
    <xf numFmtId="0" fontId="108" fillId="0" borderId="46" xfId="27" applyFont="1" applyBorder="1" applyAlignment="1">
      <alignment horizontal="center" vertical="center" wrapText="1"/>
    </xf>
    <xf numFmtId="14" fontId="29" fillId="0" borderId="1" xfId="27" applyNumberFormat="1" applyFont="1" applyBorder="1" applyAlignment="1">
      <alignment horizontal="center" vertical="center" wrapText="1"/>
    </xf>
    <xf numFmtId="0" fontId="29" fillId="0" borderId="1" xfId="27" applyFont="1" applyBorder="1" applyAlignment="1">
      <alignment vertical="center" wrapText="1"/>
    </xf>
    <xf numFmtId="14" fontId="30" fillId="0" borderId="6" xfId="27" applyNumberFormat="1" applyFont="1" applyBorder="1" applyAlignment="1">
      <alignment horizontal="center" vertical="center" wrapText="1"/>
    </xf>
    <xf numFmtId="14" fontId="30" fillId="0" borderId="10" xfId="27" applyNumberFormat="1" applyFont="1" applyBorder="1" applyAlignment="1">
      <alignment horizontal="center" vertical="center" wrapText="1"/>
    </xf>
    <xf numFmtId="14" fontId="30" fillId="0" borderId="8" xfId="27" applyNumberFormat="1" applyFont="1" applyBorder="1" applyAlignment="1">
      <alignment horizontal="center" vertical="center" wrapText="1"/>
    </xf>
    <xf numFmtId="14" fontId="30" fillId="0" borderId="12" xfId="27" applyNumberFormat="1" applyFont="1" applyBorder="1" applyAlignment="1">
      <alignment horizontal="center" vertical="center" wrapText="1"/>
    </xf>
    <xf numFmtId="0" fontId="21" fillId="40" borderId="27" xfId="27" applyFont="1" applyFill="1" applyBorder="1" applyAlignment="1">
      <alignment horizontal="center" vertical="center" wrapText="1"/>
    </xf>
    <xf numFmtId="0" fontId="26" fillId="40" borderId="69" xfId="27" applyFont="1" applyFill="1" applyBorder="1" applyAlignment="1">
      <alignment horizontal="center" vertical="center" wrapText="1"/>
    </xf>
    <xf numFmtId="0" fontId="21" fillId="44" borderId="27" xfId="27" applyFont="1" applyFill="1" applyBorder="1" applyAlignment="1">
      <alignment horizontal="center" vertical="center" wrapText="1"/>
    </xf>
    <xf numFmtId="0" fontId="27" fillId="44" borderId="36" xfId="27" applyFont="1" applyFill="1" applyBorder="1" applyAlignment="1">
      <alignment horizontal="center" vertical="center" wrapText="1"/>
    </xf>
    <xf numFmtId="9" fontId="68" fillId="22" borderId="35" xfId="27" applyNumberFormat="1" applyFont="1" applyFill="1" applyBorder="1" applyAlignment="1">
      <alignment horizontal="center" vertical="center" wrapText="1"/>
    </xf>
    <xf numFmtId="9" fontId="68" fillId="22" borderId="72" xfId="27" applyNumberFormat="1" applyFont="1" applyFill="1" applyBorder="1" applyAlignment="1">
      <alignment horizontal="center" vertical="center" wrapText="1"/>
    </xf>
    <xf numFmtId="0" fontId="24" fillId="24" borderId="0" xfId="27" applyFont="1" applyFill="1" applyAlignment="1">
      <alignment horizontal="center" vertical="center" wrapText="1"/>
    </xf>
    <xf numFmtId="0" fontId="24" fillId="24" borderId="38" xfId="27" applyFont="1" applyFill="1" applyBorder="1" applyAlignment="1">
      <alignment horizontal="center" vertical="center" wrapText="1"/>
    </xf>
    <xf numFmtId="0" fontId="105" fillId="43" borderId="23" xfId="27" applyFont="1" applyFill="1" applyBorder="1" applyAlignment="1">
      <alignment horizontal="center" vertical="center" wrapText="1"/>
    </xf>
    <xf numFmtId="0" fontId="105" fillId="43" borderId="1" xfId="27" applyFont="1" applyFill="1" applyBorder="1" applyAlignment="1">
      <alignment horizontal="center" vertical="center" wrapText="1"/>
    </xf>
    <xf numFmtId="0" fontId="20" fillId="0" borderId="34" xfId="27" applyFont="1" applyBorder="1" applyAlignment="1">
      <alignment horizontal="center" vertical="center"/>
    </xf>
    <xf numFmtId="0" fontId="44" fillId="40" borderId="34" xfId="27" applyFont="1" applyFill="1" applyBorder="1" applyAlignment="1">
      <alignment horizontal="center" vertical="center"/>
    </xf>
    <xf numFmtId="0" fontId="67" fillId="20" borderId="77" xfId="27" applyFont="1" applyFill="1" applyBorder="1" applyAlignment="1">
      <alignment horizontal="center" vertical="center"/>
    </xf>
    <xf numFmtId="0" fontId="62" fillId="41" borderId="17" xfId="27" applyFont="1" applyFill="1" applyBorder="1" applyAlignment="1">
      <alignment horizontal="center" vertical="center"/>
    </xf>
    <xf numFmtId="0" fontId="62" fillId="41" borderId="18" xfId="27" applyFont="1" applyFill="1" applyBorder="1" applyAlignment="1">
      <alignment horizontal="center" vertical="center"/>
    </xf>
    <xf numFmtId="0" fontId="62" fillId="41" borderId="19" xfId="27" applyFont="1" applyFill="1" applyBorder="1" applyAlignment="1">
      <alignment horizontal="center" vertical="center"/>
    </xf>
    <xf numFmtId="0" fontId="29" fillId="0" borderId="1" xfId="27" applyFont="1" applyBorder="1" applyAlignment="1">
      <alignment horizontal="left" vertical="center" wrapText="1"/>
    </xf>
    <xf numFmtId="0" fontId="115" fillId="29" borderId="1" xfId="27" applyFont="1" applyFill="1" applyBorder="1" applyAlignment="1">
      <alignment horizontal="center" vertical="center" wrapText="1"/>
    </xf>
    <xf numFmtId="0" fontId="21" fillId="44" borderId="27" xfId="27" applyFont="1" applyFill="1" applyBorder="1" applyAlignment="1">
      <alignment horizontal="center" vertical="center"/>
    </xf>
    <xf numFmtId="0" fontId="34" fillId="0" borderId="0" xfId="0" applyFont="1" applyAlignment="1" applyProtection="1">
      <alignment horizontal="center" vertical="center" wrapText="1"/>
      <protection hidden="1"/>
    </xf>
    <xf numFmtId="0" fontId="35" fillId="0" borderId="0" xfId="0" applyFont="1" applyAlignment="1" applyProtection="1">
      <alignment horizontal="center" vertical="center" wrapText="1"/>
      <protection hidden="1"/>
    </xf>
    <xf numFmtId="0" fontId="37" fillId="0" borderId="58" xfId="0" applyFont="1" applyBorder="1" applyAlignment="1">
      <alignment horizontal="center" vertical="center" wrapText="1"/>
    </xf>
    <xf numFmtId="0" fontId="37" fillId="0" borderId="58" xfId="0" applyFont="1" applyBorder="1" applyAlignment="1">
      <alignment horizontal="center" vertical="center"/>
    </xf>
    <xf numFmtId="0" fontId="37" fillId="0" borderId="0" xfId="0" applyFont="1" applyAlignment="1">
      <alignment horizontal="center" vertical="center"/>
    </xf>
    <xf numFmtId="0" fontId="39" fillId="18" borderId="89" xfId="0" applyFont="1" applyFill="1" applyBorder="1" applyAlignment="1">
      <alignment horizontal="center" vertical="center" wrapText="1"/>
    </xf>
    <xf numFmtId="0" fontId="39" fillId="18" borderId="90" xfId="0" applyFont="1" applyFill="1" applyBorder="1" applyAlignment="1">
      <alignment horizontal="center" vertical="center" wrapText="1"/>
    </xf>
    <xf numFmtId="0" fontId="39" fillId="35" borderId="1" xfId="0" applyFont="1" applyFill="1" applyBorder="1" applyAlignment="1">
      <alignment horizontal="center" vertical="center" wrapText="1"/>
    </xf>
    <xf numFmtId="0" fontId="33" fillId="0" borderId="4" xfId="0" applyFont="1" applyBorder="1" applyAlignment="1" applyProtection="1">
      <alignment horizontal="center" vertical="center" wrapText="1"/>
      <protection hidden="1"/>
    </xf>
    <xf numFmtId="0" fontId="33" fillId="0" borderId="15" xfId="0" applyFont="1" applyBorder="1" applyAlignment="1" applyProtection="1">
      <alignment horizontal="center" vertical="center" wrapText="1"/>
      <protection hidden="1"/>
    </xf>
    <xf numFmtId="0" fontId="33" fillId="0" borderId="23" xfId="0" applyFont="1" applyBorder="1" applyAlignment="1" applyProtection="1">
      <alignment horizontal="center" vertical="center" wrapText="1"/>
      <protection hidden="1"/>
    </xf>
    <xf numFmtId="0" fontId="39" fillId="18" borderId="91" xfId="0" applyFont="1" applyFill="1" applyBorder="1" applyAlignment="1">
      <alignment horizontal="center" vertical="center" wrapText="1"/>
    </xf>
    <xf numFmtId="0" fontId="39" fillId="18" borderId="58" xfId="0" applyFont="1" applyFill="1" applyBorder="1" applyAlignment="1">
      <alignment horizontal="center" vertical="center" wrapText="1"/>
    </xf>
    <xf numFmtId="0" fontId="21" fillId="19" borderId="4" xfId="0" applyFont="1" applyFill="1" applyBorder="1" applyAlignment="1">
      <alignment horizontal="center" vertical="center"/>
    </xf>
    <xf numFmtId="0" fontId="21" fillId="19" borderId="25" xfId="0" applyFont="1" applyFill="1" applyBorder="1" applyAlignment="1">
      <alignment horizontal="center" vertical="center"/>
    </xf>
    <xf numFmtId="0" fontId="23" fillId="0" borderId="4" xfId="0" applyFont="1" applyBorder="1" applyAlignment="1">
      <alignment horizontal="center" vertical="center"/>
    </xf>
    <xf numFmtId="0" fontId="23" fillId="0" borderId="15" xfId="0" applyFont="1" applyBorder="1" applyAlignment="1">
      <alignment horizontal="center" vertical="center"/>
    </xf>
    <xf numFmtId="0" fontId="23" fillId="0" borderId="23" xfId="0" applyFont="1" applyBorder="1" applyAlignment="1">
      <alignment horizontal="center" vertical="center"/>
    </xf>
    <xf numFmtId="0" fontId="23" fillId="0" borderId="4"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1" xfId="0" applyFont="1" applyBorder="1" applyAlignment="1">
      <alignment horizontal="center" vertical="center"/>
    </xf>
    <xf numFmtId="0" fontId="23" fillId="0" borderId="1" xfId="0" applyFont="1" applyBorder="1" applyAlignment="1">
      <alignment horizontal="center" vertical="center" wrapText="1"/>
    </xf>
    <xf numFmtId="0" fontId="120" fillId="0" borderId="1" xfId="24" applyFont="1" applyBorder="1" applyAlignment="1" applyProtection="1">
      <alignment horizontal="left" vertical="center"/>
      <protection locked="0"/>
    </xf>
    <xf numFmtId="0" fontId="6" fillId="0" borderId="0" xfId="24" applyAlignment="1" applyProtection="1">
      <alignment horizontal="center"/>
      <protection locked="0"/>
    </xf>
    <xf numFmtId="0" fontId="6" fillId="0" borderId="37" xfId="24" applyBorder="1" applyAlignment="1" applyProtection="1">
      <alignment horizontal="center"/>
      <protection locked="0"/>
    </xf>
    <xf numFmtId="0" fontId="6" fillId="0" borderId="38" xfId="24" applyBorder="1" applyAlignment="1" applyProtection="1">
      <alignment horizontal="center"/>
      <protection locked="0"/>
    </xf>
    <xf numFmtId="0" fontId="6" fillId="0" borderId="22" xfId="24" applyBorder="1" applyAlignment="1" applyProtection="1">
      <alignment horizontal="center"/>
      <protection locked="0"/>
    </xf>
    <xf numFmtId="0" fontId="29" fillId="0" borderId="0" xfId="27" applyFont="1" applyFill="1" applyBorder="1" applyAlignment="1">
      <alignment horizontal="center" vertical="center" wrapText="1"/>
    </xf>
    <xf numFmtId="14" fontId="30" fillId="0" borderId="0" xfId="27" applyNumberFormat="1" applyFont="1" applyFill="1" applyBorder="1" applyAlignment="1">
      <alignment horizontal="center" vertical="center"/>
    </xf>
    <xf numFmtId="0" fontId="28" fillId="0" borderId="1" xfId="27" applyFont="1" applyBorder="1" applyAlignment="1">
      <alignment horizontal="center" vertical="center"/>
    </xf>
    <xf numFmtId="0" fontId="21" fillId="0" borderId="0" xfId="27" applyFont="1" applyFill="1" applyBorder="1" applyAlignment="1">
      <alignment horizontal="center" vertical="center" wrapText="1"/>
    </xf>
    <xf numFmtId="0" fontId="34" fillId="0" borderId="0" xfId="0" applyFont="1" applyAlignment="1">
      <alignment horizontal="center" vertical="center" wrapText="1"/>
    </xf>
    <xf numFmtId="0" fontId="36" fillId="0" borderId="0" xfId="0" applyFont="1" applyAlignment="1">
      <alignment horizontal="justify" vertical="center" wrapText="1"/>
    </xf>
    <xf numFmtId="0" fontId="26" fillId="40" borderId="1" xfId="27" applyFont="1" applyFill="1" applyBorder="1" applyAlignment="1">
      <alignment horizontal="center" vertical="center" wrapText="1"/>
    </xf>
    <xf numFmtId="0" fontId="21" fillId="40" borderId="1" xfId="27" applyFont="1" applyFill="1" applyBorder="1" applyAlignment="1">
      <alignment horizontal="center" vertical="center" wrapText="1"/>
    </xf>
    <xf numFmtId="0" fontId="77" fillId="38" borderId="43" xfId="0" applyFont="1" applyFill="1" applyBorder="1" applyAlignment="1">
      <alignment horizontal="center" vertical="center" wrapText="1"/>
    </xf>
    <xf numFmtId="0" fontId="77" fillId="38" borderId="45" xfId="0" applyFont="1" applyFill="1" applyBorder="1" applyAlignment="1">
      <alignment horizontal="center" vertical="center" wrapText="1"/>
    </xf>
    <xf numFmtId="0" fontId="77" fillId="38" borderId="66" xfId="0" applyFont="1" applyFill="1" applyBorder="1" applyAlignment="1">
      <alignment horizontal="center" vertical="center" wrapText="1"/>
    </xf>
    <xf numFmtId="0" fontId="17" fillId="0" borderId="0" xfId="0" applyFont="1" applyAlignment="1">
      <alignment horizontal="center" vertical="center" wrapText="1"/>
    </xf>
    <xf numFmtId="0" fontId="75" fillId="35" borderId="41" xfId="0" applyFont="1" applyFill="1" applyBorder="1" applyAlignment="1">
      <alignment horizontal="center" vertical="center" wrapText="1"/>
    </xf>
    <xf numFmtId="0" fontId="75" fillId="35" borderId="67" xfId="0" applyFont="1" applyFill="1" applyBorder="1" applyAlignment="1">
      <alignment horizontal="center" vertical="center" wrapText="1"/>
    </xf>
    <xf numFmtId="0" fontId="75" fillId="35" borderId="6" xfId="0" applyFont="1" applyFill="1" applyBorder="1" applyAlignment="1">
      <alignment horizontal="center" vertical="center" wrapText="1"/>
    </xf>
    <xf numFmtId="0" fontId="75" fillId="35" borderId="5" xfId="0" applyFont="1" applyFill="1" applyBorder="1" applyAlignment="1">
      <alignment horizontal="center" vertical="center" wrapText="1"/>
    </xf>
    <xf numFmtId="0" fontId="75" fillId="35" borderId="8" xfId="0" applyFont="1" applyFill="1" applyBorder="1" applyAlignment="1">
      <alignment horizontal="center" vertical="center" wrapText="1"/>
    </xf>
    <xf numFmtId="0" fontId="77" fillId="38" borderId="65" xfId="0" applyFont="1" applyFill="1" applyBorder="1" applyAlignment="1">
      <alignment horizontal="center" vertical="center" wrapText="1"/>
    </xf>
    <xf numFmtId="0" fontId="77" fillId="38" borderId="69" xfId="0" applyFont="1" applyFill="1" applyBorder="1" applyAlignment="1">
      <alignment horizontal="center" vertical="center" wrapText="1"/>
    </xf>
    <xf numFmtId="0" fontId="77" fillId="38" borderId="68" xfId="0" applyFont="1" applyFill="1" applyBorder="1" applyAlignment="1">
      <alignment horizontal="center" vertical="center" wrapText="1"/>
    </xf>
    <xf numFmtId="0" fontId="80" fillId="38" borderId="5" xfId="0" applyFont="1" applyFill="1" applyBorder="1" applyAlignment="1">
      <alignment horizontal="left" vertical="center" wrapText="1"/>
    </xf>
    <xf numFmtId="0" fontId="80" fillId="38" borderId="27" xfId="0" applyFont="1" applyFill="1" applyBorder="1" applyAlignment="1">
      <alignment horizontal="left" vertical="center" wrapText="1"/>
    </xf>
    <xf numFmtId="0" fontId="80" fillId="38" borderId="67" xfId="0" applyFont="1" applyFill="1" applyBorder="1" applyAlignment="1">
      <alignment horizontal="left" vertical="center" wrapText="1"/>
    </xf>
    <xf numFmtId="0" fontId="71" fillId="0" borderId="0" xfId="0" applyFont="1" applyAlignment="1">
      <alignment horizontal="center" vertical="center" wrapText="1"/>
    </xf>
    <xf numFmtId="0" fontId="72" fillId="0" borderId="0" xfId="0" applyFont="1" applyAlignment="1">
      <alignment horizontal="center" vertical="center" wrapText="1"/>
    </xf>
    <xf numFmtId="0" fontId="73" fillId="0" borderId="0" xfId="0" applyFont="1" applyAlignment="1">
      <alignment horizontal="center" vertical="center" wrapText="1"/>
    </xf>
    <xf numFmtId="0" fontId="75" fillId="35" borderId="39" xfId="0" applyFont="1" applyFill="1" applyBorder="1" applyAlignment="1">
      <alignment horizontal="center" vertical="center"/>
    </xf>
    <xf numFmtId="0" fontId="75" fillId="35" borderId="40" xfId="0" applyFont="1" applyFill="1" applyBorder="1" applyAlignment="1">
      <alignment horizontal="center" vertical="center"/>
    </xf>
    <xf numFmtId="0" fontId="75" fillId="35" borderId="6" xfId="0" applyFont="1" applyFill="1" applyBorder="1" applyAlignment="1">
      <alignment horizontal="center" vertical="center"/>
    </xf>
    <xf numFmtId="0" fontId="75" fillId="35" borderId="5" xfId="0" applyFont="1" applyFill="1" applyBorder="1" applyAlignment="1">
      <alignment horizontal="center" vertical="center"/>
    </xf>
    <xf numFmtId="0" fontId="121" fillId="0" borderId="0" xfId="0" applyFont="1" applyAlignment="1">
      <alignment horizontal="center" vertical="center" wrapText="1"/>
    </xf>
    <xf numFmtId="0" fontId="0" fillId="0" borderId="1" xfId="0" applyBorder="1" applyAlignment="1">
      <alignment vertical="center" wrapText="1"/>
    </xf>
    <xf numFmtId="0" fontId="9" fillId="29" borderId="39" xfId="0" applyFont="1" applyFill="1" applyBorder="1" applyAlignment="1">
      <alignment horizontal="center" vertical="center" wrapText="1"/>
    </xf>
    <xf numFmtId="0" fontId="9" fillId="36" borderId="70" xfId="0" applyFont="1" applyFill="1" applyBorder="1" applyAlignment="1">
      <alignment horizontal="center" vertical="center" wrapText="1"/>
    </xf>
    <xf numFmtId="0" fontId="9" fillId="36" borderId="71" xfId="0" applyFont="1" applyFill="1" applyBorder="1" applyAlignment="1">
      <alignment horizontal="center" vertical="center" wrapText="1"/>
    </xf>
    <xf numFmtId="0" fontId="0" fillId="0" borderId="2" xfId="0" applyBorder="1" applyAlignment="1">
      <alignment vertical="center" wrapText="1"/>
    </xf>
    <xf numFmtId="0" fontId="45" fillId="0" borderId="0" xfId="0" applyFont="1" applyAlignment="1">
      <alignment horizontal="center" vertical="center" wrapText="1"/>
    </xf>
    <xf numFmtId="0" fontId="17" fillId="0" borderId="0" xfId="0" applyFont="1" applyFill="1" applyBorder="1" applyAlignment="1">
      <alignment horizontal="center" vertical="center" wrapText="1"/>
    </xf>
    <xf numFmtId="0" fontId="64" fillId="0" borderId="0" xfId="0" applyFont="1" applyFill="1" applyBorder="1" applyAlignment="1">
      <alignment horizontal="center" vertical="center" wrapText="1"/>
    </xf>
    <xf numFmtId="0" fontId="64" fillId="0" borderId="0" xfId="0" applyFont="1" applyAlignment="1">
      <alignment horizontal="center" vertical="center" wrapText="1"/>
    </xf>
    <xf numFmtId="0" fontId="97" fillId="0" borderId="28" xfId="16" applyFont="1" applyBorder="1" applyAlignment="1">
      <alignment horizontal="left" vertical="top" wrapText="1"/>
    </xf>
    <xf numFmtId="0" fontId="97" fillId="0" borderId="29" xfId="16" applyFont="1" applyBorder="1" applyAlignment="1">
      <alignment horizontal="left" vertical="top" wrapText="1"/>
    </xf>
    <xf numFmtId="0" fontId="97" fillId="0" borderId="30" xfId="16" applyFont="1" applyBorder="1" applyAlignment="1">
      <alignment horizontal="left" vertical="top" wrapText="1"/>
    </xf>
    <xf numFmtId="0" fontId="101" fillId="0" borderId="31" xfId="16" applyFont="1" applyBorder="1" applyAlignment="1">
      <alignment horizontal="center" vertical="center" wrapText="1"/>
    </xf>
    <xf numFmtId="0" fontId="101" fillId="0" borderId="23" xfId="16" applyFont="1" applyBorder="1" applyAlignment="1">
      <alignment horizontal="center" vertical="center" wrapText="1"/>
    </xf>
    <xf numFmtId="0" fontId="101" fillId="0" borderId="1" xfId="16" applyFont="1" applyBorder="1" applyAlignment="1">
      <alignment horizontal="center" vertical="center" wrapText="1"/>
    </xf>
    <xf numFmtId="0" fontId="102" fillId="0" borderId="1" xfId="16" applyFont="1" applyBorder="1" applyAlignment="1">
      <alignment horizontal="left" vertical="center"/>
    </xf>
    <xf numFmtId="0" fontId="88" fillId="0" borderId="1" xfId="16" applyFont="1" applyBorder="1" applyAlignment="1">
      <alignment horizontal="center" vertical="center"/>
    </xf>
    <xf numFmtId="0" fontId="102" fillId="0" borderId="1" xfId="16" applyFont="1" applyBorder="1" applyAlignment="1">
      <alignment horizontal="left" vertical="center" wrapText="1"/>
    </xf>
    <xf numFmtId="0" fontId="86" fillId="0" borderId="1" xfId="16" applyFont="1" applyBorder="1" applyAlignment="1">
      <alignment horizontal="center" vertical="center"/>
    </xf>
    <xf numFmtId="9" fontId="86" fillId="12" borderId="1" xfId="28" applyFont="1" applyFill="1" applyBorder="1" applyAlignment="1">
      <alignment horizontal="center" vertical="center"/>
    </xf>
    <xf numFmtId="9" fontId="86" fillId="10" borderId="1" xfId="28" applyFont="1" applyFill="1" applyBorder="1" applyAlignment="1">
      <alignment horizontal="center" vertical="center"/>
    </xf>
    <xf numFmtId="0" fontId="89" fillId="11" borderId="32" xfId="16" applyFont="1" applyFill="1" applyBorder="1" applyAlignment="1">
      <alignment horizontal="center" vertical="center"/>
    </xf>
    <xf numFmtId="0" fontId="89" fillId="11" borderId="22" xfId="16" applyFont="1" applyFill="1" applyBorder="1" applyAlignment="1">
      <alignment horizontal="center" vertical="center"/>
    </xf>
    <xf numFmtId="0" fontId="89" fillId="11" borderId="2" xfId="16" applyFont="1" applyFill="1" applyBorder="1" applyAlignment="1">
      <alignment horizontal="center" vertical="center"/>
    </xf>
    <xf numFmtId="0" fontId="89" fillId="11" borderId="33" xfId="16" applyFont="1" applyFill="1" applyBorder="1" applyAlignment="1">
      <alignment horizontal="center" vertical="center"/>
    </xf>
    <xf numFmtId="0" fontId="86" fillId="0" borderId="15" xfId="16" applyFont="1" applyBorder="1" applyAlignment="1">
      <alignment horizontal="center" vertical="center"/>
    </xf>
    <xf numFmtId="0" fontId="86" fillId="0" borderId="23" xfId="16" applyFont="1" applyBorder="1" applyAlignment="1">
      <alignment horizontal="center" vertical="center"/>
    </xf>
    <xf numFmtId="0" fontId="87" fillId="15" borderId="75" xfId="16" applyFont="1" applyFill="1" applyBorder="1" applyAlignment="1">
      <alignment horizontal="center" vertical="center" wrapText="1"/>
    </xf>
    <xf numFmtId="0" fontId="87" fillId="15" borderId="35" xfId="16" applyFont="1" applyFill="1" applyBorder="1" applyAlignment="1">
      <alignment horizontal="center" vertical="center" wrapText="1"/>
    </xf>
    <xf numFmtId="0" fontId="87" fillId="15" borderId="20" xfId="16" applyFont="1" applyFill="1" applyBorder="1" applyAlignment="1">
      <alignment horizontal="center" vertical="center" wrapText="1"/>
    </xf>
    <xf numFmtId="0" fontId="87" fillId="15" borderId="45" xfId="16" applyFont="1" applyFill="1" applyBorder="1" applyAlignment="1">
      <alignment horizontal="center" vertical="center" wrapText="1"/>
    </xf>
    <xf numFmtId="0" fontId="87" fillId="15" borderId="0" xfId="16" applyFont="1" applyFill="1" applyAlignment="1">
      <alignment horizontal="center" vertical="center" wrapText="1"/>
    </xf>
    <xf numFmtId="0" fontId="87" fillId="15" borderId="37" xfId="16" applyFont="1" applyFill="1" applyBorder="1" applyAlignment="1">
      <alignment horizontal="center" vertical="center" wrapText="1"/>
    </xf>
    <xf numFmtId="0" fontId="87" fillId="15" borderId="46" xfId="16" applyFont="1" applyFill="1" applyBorder="1" applyAlignment="1">
      <alignment horizontal="center" vertical="center" wrapText="1"/>
    </xf>
    <xf numFmtId="0" fontId="87" fillId="15" borderId="38" xfId="16" applyFont="1" applyFill="1" applyBorder="1" applyAlignment="1">
      <alignment horizontal="center" vertical="center" wrapText="1"/>
    </xf>
    <xf numFmtId="0" fontId="87" fillId="15" borderId="22" xfId="16" applyFont="1" applyFill="1" applyBorder="1" applyAlignment="1">
      <alignment horizontal="center" vertical="center" wrapText="1"/>
    </xf>
    <xf numFmtId="0" fontId="88" fillId="0" borderId="2" xfId="16" applyFont="1" applyBorder="1" applyAlignment="1">
      <alignment horizontal="center" vertical="center" wrapText="1"/>
    </xf>
    <xf numFmtId="0" fontId="88" fillId="0" borderId="1" xfId="16" applyFont="1" applyBorder="1" applyAlignment="1">
      <alignment horizontal="center" vertical="center" wrapText="1"/>
    </xf>
    <xf numFmtId="0" fontId="87" fillId="11" borderId="14" xfId="16" applyFont="1" applyFill="1" applyBorder="1" applyAlignment="1">
      <alignment horizontal="center" vertical="center" wrapText="1"/>
    </xf>
    <xf numFmtId="0" fontId="87" fillId="11" borderId="15" xfId="16" applyFont="1" applyFill="1" applyBorder="1" applyAlignment="1">
      <alignment horizontal="center" vertical="center" wrapText="1"/>
    </xf>
    <xf numFmtId="0" fontId="87" fillId="11" borderId="23" xfId="16" applyFont="1" applyFill="1" applyBorder="1" applyAlignment="1">
      <alignment horizontal="center" vertical="center" wrapText="1"/>
    </xf>
    <xf numFmtId="0" fontId="86" fillId="10" borderId="31" xfId="16" applyFont="1" applyFill="1" applyBorder="1" applyAlignment="1">
      <alignment horizontal="center" vertical="center" wrapText="1"/>
    </xf>
    <xf numFmtId="0" fontId="86" fillId="10" borderId="23" xfId="16" applyFont="1" applyFill="1" applyBorder="1" applyAlignment="1">
      <alignment horizontal="center" vertical="center" wrapText="1"/>
    </xf>
    <xf numFmtId="0" fontId="86" fillId="10" borderId="1" xfId="16" applyFont="1" applyFill="1" applyBorder="1" applyAlignment="1">
      <alignment horizontal="center" vertical="center" wrapText="1"/>
    </xf>
    <xf numFmtId="0" fontId="88" fillId="10" borderId="1" xfId="16" applyFont="1" applyFill="1" applyBorder="1" applyAlignment="1">
      <alignment horizontal="center" vertical="center"/>
    </xf>
    <xf numFmtId="0" fontId="88" fillId="10" borderId="9" xfId="16" applyFont="1" applyFill="1" applyBorder="1" applyAlignment="1">
      <alignment horizontal="center" vertical="center"/>
    </xf>
    <xf numFmtId="0" fontId="87" fillId="14" borderId="1" xfId="16" applyFont="1" applyFill="1" applyBorder="1" applyAlignment="1">
      <alignment horizontal="center" vertical="center" textRotation="90" wrapText="1"/>
    </xf>
    <xf numFmtId="0" fontId="87" fillId="14" borderId="5" xfId="16" applyFont="1" applyFill="1" applyBorder="1" applyAlignment="1">
      <alignment horizontal="center" vertical="center" textRotation="90" wrapText="1"/>
    </xf>
    <xf numFmtId="0" fontId="88" fillId="0" borderId="5" xfId="16" applyFont="1" applyBorder="1" applyAlignment="1">
      <alignment horizontal="center" vertical="center" wrapText="1"/>
    </xf>
    <xf numFmtId="0" fontId="88" fillId="0" borderId="27" xfId="16" applyFont="1" applyBorder="1" applyAlignment="1">
      <alignment horizontal="center" vertical="center" wrapText="1"/>
    </xf>
    <xf numFmtId="0" fontId="100" fillId="13" borderId="31" xfId="16" applyFont="1" applyFill="1" applyBorder="1" applyAlignment="1">
      <alignment horizontal="center" vertical="center" textRotation="90" wrapText="1"/>
    </xf>
    <xf numFmtId="0" fontId="97" fillId="13" borderId="5" xfId="16" applyFont="1" applyFill="1" applyBorder="1" applyAlignment="1">
      <alignment horizontal="center" vertical="center" textRotation="90" wrapText="1"/>
    </xf>
    <xf numFmtId="0" fontId="97" fillId="13" borderId="27" xfId="16" applyFont="1" applyFill="1" applyBorder="1" applyAlignment="1">
      <alignment horizontal="center" vertical="center" textRotation="90" wrapText="1"/>
    </xf>
    <xf numFmtId="0" fontId="97" fillId="13" borderId="2" xfId="16" applyFont="1" applyFill="1" applyBorder="1" applyAlignment="1">
      <alignment horizontal="center" vertical="center" textRotation="90" wrapText="1"/>
    </xf>
    <xf numFmtId="0" fontId="97" fillId="16" borderId="39" xfId="16" applyFont="1" applyFill="1" applyBorder="1" applyAlignment="1">
      <alignment horizontal="center" vertical="center" textRotation="90" wrapText="1"/>
    </xf>
    <xf numFmtId="0" fontId="97" fillId="16" borderId="31" xfId="16" applyFont="1" applyFill="1" applyBorder="1" applyAlignment="1">
      <alignment horizontal="center" vertical="center" textRotation="90" wrapText="1"/>
    </xf>
    <xf numFmtId="0" fontId="97" fillId="16" borderId="40" xfId="16" applyFont="1" applyFill="1" applyBorder="1" applyAlignment="1">
      <alignment horizontal="center" vertical="center" textRotation="90" wrapText="1"/>
    </xf>
    <xf numFmtId="0" fontId="97" fillId="16" borderId="6" xfId="16" applyFont="1" applyFill="1" applyBorder="1" applyAlignment="1">
      <alignment horizontal="center" vertical="center" textRotation="90" wrapText="1"/>
    </xf>
    <xf numFmtId="0" fontId="97" fillId="16" borderId="1" xfId="16" applyFont="1" applyFill="1" applyBorder="1" applyAlignment="1">
      <alignment horizontal="center" vertical="center" textRotation="90" wrapText="1"/>
    </xf>
    <xf numFmtId="0" fontId="97" fillId="16" borderId="5" xfId="16" applyFont="1" applyFill="1" applyBorder="1" applyAlignment="1">
      <alignment horizontal="center" vertical="center" textRotation="90" wrapText="1"/>
    </xf>
    <xf numFmtId="0" fontId="99" fillId="14" borderId="6" xfId="16" applyFont="1" applyFill="1" applyBorder="1" applyAlignment="1">
      <alignment horizontal="center" vertical="center" textRotation="90" wrapText="1"/>
    </xf>
    <xf numFmtId="0" fontId="99" fillId="14" borderId="1" xfId="16" applyFont="1" applyFill="1" applyBorder="1" applyAlignment="1">
      <alignment horizontal="center" vertical="center" textRotation="90" wrapText="1"/>
    </xf>
    <xf numFmtId="0" fontId="88" fillId="0" borderId="41" xfId="16" applyFont="1" applyBorder="1" applyAlignment="1">
      <alignment horizontal="center" vertical="center" wrapText="1"/>
    </xf>
    <xf numFmtId="0" fontId="88" fillId="6" borderId="1" xfId="16" applyFont="1" applyFill="1" applyBorder="1" applyAlignment="1">
      <alignment horizontal="center" vertical="center" wrapText="1"/>
    </xf>
    <xf numFmtId="0" fontId="95" fillId="0" borderId="5" xfId="16" applyFont="1" applyBorder="1" applyAlignment="1">
      <alignment horizontal="center" vertical="center" wrapText="1"/>
    </xf>
    <xf numFmtId="0" fontId="0" fillId="0" borderId="27" xfId="0" applyBorder="1" applyAlignment="1">
      <alignment horizontal="center" vertical="center" wrapText="1"/>
    </xf>
    <xf numFmtId="0" fontId="0" fillId="0" borderId="2" xfId="0" applyBorder="1" applyAlignment="1">
      <alignment horizontal="center" vertical="center" wrapText="1"/>
    </xf>
    <xf numFmtId="0" fontId="97" fillId="17" borderId="31" xfId="16" applyFont="1" applyFill="1" applyBorder="1" applyAlignment="1">
      <alignment horizontal="center" vertical="center" textRotation="90" wrapText="1"/>
    </xf>
    <xf numFmtId="0" fontId="97" fillId="17" borderId="42" xfId="16" applyFont="1" applyFill="1" applyBorder="1" applyAlignment="1">
      <alignment horizontal="center" vertical="center" textRotation="90" wrapText="1"/>
    </xf>
    <xf numFmtId="1" fontId="98" fillId="17" borderId="1" xfId="29" applyNumberFormat="1" applyFont="1" applyFill="1" applyBorder="1" applyAlignment="1">
      <alignment horizontal="center" vertical="center" textRotation="90" wrapText="1"/>
    </xf>
    <xf numFmtId="1" fontId="98" fillId="17" borderId="10" xfId="29" applyNumberFormat="1" applyFont="1" applyFill="1" applyBorder="1" applyAlignment="1">
      <alignment horizontal="center" vertical="center" textRotation="90" wrapText="1"/>
    </xf>
    <xf numFmtId="0" fontId="99" fillId="14" borderId="10" xfId="16" applyFont="1" applyFill="1" applyBorder="1" applyAlignment="1">
      <alignment horizontal="center" vertical="center" textRotation="90" wrapText="1"/>
    </xf>
    <xf numFmtId="0" fontId="88" fillId="0" borderId="10" xfId="16" applyFont="1" applyBorder="1" applyAlignment="1">
      <alignment horizontal="center" vertical="center" wrapText="1"/>
    </xf>
    <xf numFmtId="0" fontId="87" fillId="0" borderId="1" xfId="16" applyFont="1" applyBorder="1" applyAlignment="1">
      <alignment horizontal="center" vertical="center"/>
    </xf>
    <xf numFmtId="0" fontId="90" fillId="0" borderId="31" xfId="16" applyFont="1" applyBorder="1" applyAlignment="1">
      <alignment horizontal="center" vertical="center" wrapText="1"/>
    </xf>
    <xf numFmtId="0" fontId="90" fillId="0" borderId="23" xfId="16" applyFont="1" applyBorder="1" applyAlignment="1">
      <alignment horizontal="center" vertical="center" wrapText="1"/>
    </xf>
    <xf numFmtId="0" fontId="90" fillId="0" borderId="1" xfId="16" applyFont="1" applyBorder="1" applyAlignment="1">
      <alignment horizontal="center" vertical="center" wrapText="1"/>
    </xf>
    <xf numFmtId="0" fontId="90" fillId="0" borderId="9" xfId="16" applyFont="1" applyBorder="1" applyAlignment="1">
      <alignment horizontal="center" vertical="center" wrapText="1"/>
    </xf>
    <xf numFmtId="0" fontId="87" fillId="7" borderId="31" xfId="16" applyFont="1" applyFill="1" applyBorder="1" applyAlignment="1">
      <alignment horizontal="center" vertical="center" wrapText="1"/>
    </xf>
    <xf numFmtId="0" fontId="87" fillId="7" borderId="1" xfId="16" applyFont="1" applyFill="1" applyBorder="1" applyAlignment="1">
      <alignment horizontal="center" vertical="center" wrapText="1"/>
    </xf>
    <xf numFmtId="0" fontId="87" fillId="7" borderId="9" xfId="16" applyFont="1" applyFill="1" applyBorder="1" applyAlignment="1">
      <alignment horizontal="center" vertical="center" wrapText="1"/>
    </xf>
    <xf numFmtId="0" fontId="87" fillId="8" borderId="1" xfId="16" applyFont="1" applyFill="1" applyBorder="1" applyAlignment="1">
      <alignment horizontal="left" vertical="center" wrapText="1"/>
    </xf>
    <xf numFmtId="0" fontId="87" fillId="13" borderId="1" xfId="16" applyFont="1" applyFill="1" applyBorder="1" applyAlignment="1">
      <alignment horizontal="center" vertical="center"/>
    </xf>
    <xf numFmtId="0" fontId="87" fillId="8" borderId="1" xfId="16" applyFont="1" applyFill="1" applyBorder="1" applyAlignment="1">
      <alignment horizontal="center" vertical="center"/>
    </xf>
    <xf numFmtId="0" fontId="90" fillId="0" borderId="14" xfId="16" applyFont="1" applyBorder="1" applyAlignment="1" applyProtection="1">
      <alignment horizontal="center" vertical="center" wrapText="1"/>
      <protection locked="0"/>
    </xf>
    <xf numFmtId="0" fontId="90" fillId="0" borderId="15" xfId="16" applyFont="1" applyBorder="1" applyAlignment="1" applyProtection="1">
      <alignment horizontal="center" vertical="center" wrapText="1"/>
      <protection locked="0"/>
    </xf>
    <xf numFmtId="0" fontId="90" fillId="0" borderId="23" xfId="16" applyFont="1" applyBorder="1" applyAlignment="1" applyProtection="1">
      <alignment horizontal="center" vertical="center" wrapText="1"/>
      <protection locked="0"/>
    </xf>
    <xf numFmtId="9" fontId="91" fillId="0" borderId="1" xfId="28" applyFont="1" applyFill="1" applyBorder="1" applyAlignment="1">
      <alignment horizontal="center" vertical="center" wrapText="1"/>
    </xf>
    <xf numFmtId="0" fontId="92" fillId="0" borderId="4" xfId="16" applyFont="1" applyBorder="1" applyAlignment="1">
      <alignment horizontal="center" vertical="center" wrapText="1"/>
    </xf>
    <xf numFmtId="0" fontId="92" fillId="0" borderId="15" xfId="16" applyFont="1" applyBorder="1" applyAlignment="1">
      <alignment horizontal="center" vertical="center" wrapText="1"/>
    </xf>
    <xf numFmtId="0" fontId="92" fillId="0" borderId="23" xfId="16" applyFont="1" applyBorder="1" applyAlignment="1">
      <alignment horizontal="center" vertical="center" wrapText="1"/>
    </xf>
    <xf numFmtId="0" fontId="90" fillId="0" borderId="4" xfId="16" applyFont="1" applyBorder="1" applyAlignment="1">
      <alignment horizontal="center" vertical="center"/>
    </xf>
    <xf numFmtId="0" fontId="90" fillId="0" borderId="25" xfId="16" applyFont="1" applyBorder="1" applyAlignment="1">
      <alignment horizontal="center" vertical="center"/>
    </xf>
    <xf numFmtId="0" fontId="87" fillId="7" borderId="31" xfId="16" applyFont="1" applyFill="1" applyBorder="1" applyAlignment="1">
      <alignment horizontal="center" vertical="center"/>
    </xf>
    <xf numFmtId="0" fontId="87" fillId="7" borderId="23" xfId="16" applyFont="1" applyFill="1" applyBorder="1" applyAlignment="1">
      <alignment horizontal="center" vertical="center"/>
    </xf>
    <xf numFmtId="0" fontId="87" fillId="7" borderId="1" xfId="16" applyFont="1" applyFill="1" applyBorder="1" applyAlignment="1">
      <alignment horizontal="center" vertical="center"/>
    </xf>
    <xf numFmtId="0" fontId="87" fillId="7" borderId="9" xfId="16" applyFont="1" applyFill="1" applyBorder="1" applyAlignment="1">
      <alignment horizontal="center" vertical="center"/>
    </xf>
    <xf numFmtId="0" fontId="86" fillId="0" borderId="43" xfId="16" applyFont="1" applyBorder="1" applyAlignment="1">
      <alignment horizontal="center" vertical="center"/>
    </xf>
    <xf numFmtId="0" fontId="86" fillId="0" borderId="16" xfId="16" applyFont="1" applyBorder="1" applyAlignment="1">
      <alignment horizontal="center" vertical="center"/>
    </xf>
    <xf numFmtId="0" fontId="86" fillId="0" borderId="44" xfId="16" applyFont="1" applyBorder="1" applyAlignment="1">
      <alignment horizontal="center" vertical="center"/>
    </xf>
    <xf numFmtId="0" fontId="86" fillId="0" borderId="45" xfId="16" applyFont="1" applyBorder="1" applyAlignment="1">
      <alignment horizontal="center" vertical="center"/>
    </xf>
    <xf numFmtId="0" fontId="86" fillId="0" borderId="0" xfId="16" applyFont="1" applyAlignment="1">
      <alignment horizontal="center" vertical="center"/>
    </xf>
    <xf numFmtId="0" fontId="86" fillId="0" borderId="37" xfId="16" applyFont="1" applyBorder="1" applyAlignment="1">
      <alignment horizontal="center" vertical="center"/>
    </xf>
    <xf numFmtId="0" fontId="86" fillId="0" borderId="46" xfId="16" applyFont="1" applyBorder="1" applyAlignment="1">
      <alignment horizontal="center" vertical="center"/>
    </xf>
    <xf numFmtId="0" fontId="86" fillId="0" borderId="38" xfId="16" applyFont="1" applyBorder="1" applyAlignment="1">
      <alignment horizontal="center" vertical="center"/>
    </xf>
    <xf numFmtId="0" fontId="86" fillId="0" borderId="22" xfId="16" applyFont="1" applyBorder="1" applyAlignment="1">
      <alignment horizontal="center" vertical="center"/>
    </xf>
    <xf numFmtId="0" fontId="104" fillId="0" borderId="41" xfId="16" applyFont="1" applyBorder="1" applyAlignment="1">
      <alignment horizontal="center" vertical="center" wrapText="1"/>
    </xf>
    <xf numFmtId="0" fontId="104" fillId="0" borderId="27" xfId="16" applyFont="1" applyBorder="1" applyAlignment="1">
      <alignment horizontal="center" vertical="center" wrapText="1"/>
    </xf>
    <xf numFmtId="0" fontId="104" fillId="0" borderId="2" xfId="16" applyFont="1" applyBorder="1" applyAlignment="1">
      <alignment horizontal="center" vertical="center" wrapText="1"/>
    </xf>
    <xf numFmtId="0" fontId="87" fillId="0" borderId="41" xfId="16" applyFont="1" applyBorder="1" applyAlignment="1">
      <alignment horizontal="center" vertical="center" wrapText="1"/>
    </xf>
    <xf numFmtId="0" fontId="87" fillId="0" borderId="99" xfId="16" applyFont="1" applyBorder="1" applyAlignment="1">
      <alignment horizontal="center" vertical="center"/>
    </xf>
    <xf numFmtId="0" fontId="87" fillId="0" borderId="27" xfId="16" applyFont="1" applyBorder="1" applyAlignment="1">
      <alignment horizontal="center" vertical="center"/>
    </xf>
    <xf numFmtId="0" fontId="87" fillId="0" borderId="100" xfId="16" applyFont="1" applyBorder="1" applyAlignment="1">
      <alignment horizontal="center" vertical="center"/>
    </xf>
    <xf numFmtId="0" fontId="87" fillId="0" borderId="2" xfId="16" applyFont="1" applyBorder="1" applyAlignment="1">
      <alignment horizontal="center" vertical="center"/>
    </xf>
    <xf numFmtId="0" fontId="87" fillId="0" borderId="33" xfId="16" applyFont="1" applyBorder="1" applyAlignment="1">
      <alignment horizontal="center" vertical="center"/>
    </xf>
    <xf numFmtId="0" fontId="89" fillId="7" borderId="14" xfId="16" applyFont="1" applyFill="1" applyBorder="1" applyAlignment="1">
      <alignment horizontal="center" vertical="center" wrapText="1"/>
    </xf>
    <xf numFmtId="0" fontId="89" fillId="7" borderId="15" xfId="16" applyFont="1" applyFill="1" applyBorder="1" applyAlignment="1">
      <alignment horizontal="center" vertical="center" wrapText="1"/>
    </xf>
    <xf numFmtId="0" fontId="89" fillId="7" borderId="23" xfId="16" applyFont="1" applyFill="1" applyBorder="1" applyAlignment="1">
      <alignment horizontal="center" vertical="center" wrapText="1"/>
    </xf>
    <xf numFmtId="0" fontId="89" fillId="7" borderId="1" xfId="16" applyFont="1" applyFill="1" applyBorder="1" applyAlignment="1">
      <alignment horizontal="center" vertical="center" wrapText="1"/>
    </xf>
    <xf numFmtId="0" fontId="89" fillId="7" borderId="4" xfId="16" applyFont="1" applyFill="1" applyBorder="1" applyAlignment="1">
      <alignment horizontal="center" vertical="center" wrapText="1"/>
    </xf>
    <xf numFmtId="0" fontId="87" fillId="7" borderId="4" xfId="16" applyFont="1" applyFill="1" applyBorder="1" applyAlignment="1">
      <alignment horizontal="center" vertical="center" wrapText="1"/>
    </xf>
    <xf numFmtId="0" fontId="87" fillId="7" borderId="25" xfId="16" applyFont="1" applyFill="1" applyBorder="1" applyAlignment="1">
      <alignment horizontal="center" vertical="center" wrapText="1"/>
    </xf>
    <xf numFmtId="0" fontId="36" fillId="0" borderId="0" xfId="0" applyFont="1" applyAlignment="1">
      <alignment horizontal="center" vertical="center" wrapText="1"/>
    </xf>
    <xf numFmtId="0" fontId="34" fillId="0" borderId="0" xfId="0" applyFont="1" applyAlignment="1">
      <alignment horizontal="right" vertical="center" wrapText="1"/>
    </xf>
    <xf numFmtId="0" fontId="66" fillId="0" borderId="0" xfId="0" applyFont="1" applyAlignment="1">
      <alignment horizontal="center" vertical="center" wrapText="1"/>
    </xf>
    <xf numFmtId="0" fontId="110" fillId="0" borderId="0" xfId="0" applyFont="1" applyAlignment="1">
      <alignment horizontal="right" vertical="center" wrapText="1"/>
    </xf>
    <xf numFmtId="0" fontId="50" fillId="0" borderId="53"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55"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57" xfId="0" applyFont="1" applyBorder="1" applyAlignment="1">
      <alignment horizontal="center" vertical="center" wrapText="1"/>
    </xf>
    <xf numFmtId="0" fontId="43" fillId="0" borderId="0" xfId="0" applyFont="1" applyAlignment="1">
      <alignment horizontal="left" vertical="center" wrapText="1" indent="3"/>
    </xf>
    <xf numFmtId="0" fontId="38" fillId="0" borderId="0" xfId="0" applyFont="1" applyAlignment="1">
      <alignment horizontal="left" vertical="center" wrapText="1" indent="3"/>
    </xf>
    <xf numFmtId="0" fontId="43" fillId="0" borderId="0" xfId="0" applyFont="1" applyAlignment="1">
      <alignment horizontal="left" vertical="center" wrapText="1" indent="4"/>
    </xf>
    <xf numFmtId="0" fontId="37" fillId="14" borderId="0" xfId="0" applyFont="1" applyFill="1" applyAlignment="1">
      <alignment horizontal="center" vertical="center" wrapText="1"/>
    </xf>
    <xf numFmtId="0" fontId="29" fillId="0" borderId="1" xfId="27" applyFont="1" applyBorder="1" applyAlignment="1"/>
  </cellXfs>
  <cellStyles count="37">
    <cellStyle name="Comma 2" xfId="1" xr:uid="{00000000-0005-0000-0000-000000000000}"/>
    <cellStyle name="Currency 2" xfId="2" xr:uid="{00000000-0005-0000-0000-000001000000}"/>
    <cellStyle name="Euro" xfId="3" xr:uid="{00000000-0005-0000-0000-000003000000}"/>
    <cellStyle name="HeaderStyle" xfId="34" xr:uid="{CD74597E-61B9-4D34-AF78-B1AA25284247}"/>
    <cellStyle name="Hipervínculo" xfId="4" builtinId="8"/>
    <cellStyle name="Hipervínculo 2" xfId="5" xr:uid="{00000000-0005-0000-0000-000005000000}"/>
    <cellStyle name="Millares [0] 2" xfId="6" xr:uid="{00000000-0005-0000-0000-000006000000}"/>
    <cellStyle name="Millares 2" xfId="7" xr:uid="{00000000-0005-0000-0000-000007000000}"/>
    <cellStyle name="Millares 2 2" xfId="8" xr:uid="{00000000-0005-0000-0000-000008000000}"/>
    <cellStyle name="Millares 3" xfId="9" xr:uid="{00000000-0005-0000-0000-000009000000}"/>
    <cellStyle name="Millares 4" xfId="10" xr:uid="{00000000-0005-0000-0000-00000A000000}"/>
    <cellStyle name="Millares 5" xfId="36" xr:uid="{F607E414-9100-45CB-94DE-6D8B21099B0B}"/>
    <cellStyle name="Moneda 2" xfId="11" xr:uid="{00000000-0005-0000-0000-00000C000000}"/>
    <cellStyle name="Moneda 2 2" xfId="12" xr:uid="{00000000-0005-0000-0000-00000D000000}"/>
    <cellStyle name="Moneda 3" xfId="13" xr:uid="{00000000-0005-0000-0000-00000E000000}"/>
    <cellStyle name="Moneda 4" xfId="14" xr:uid="{00000000-0005-0000-0000-00000F000000}"/>
    <cellStyle name="Moneda 5" xfId="35" xr:uid="{43C3774E-0603-4C5A-8017-829BA84F3BAA}"/>
    <cellStyle name="Moneda 7" xfId="15" xr:uid="{00000000-0005-0000-0000-000010000000}"/>
    <cellStyle name="Normal" xfId="0" builtinId="0"/>
    <cellStyle name="Normal 2" xfId="16" xr:uid="{00000000-0005-0000-0000-000012000000}"/>
    <cellStyle name="Normal 2 2" xfId="17" xr:uid="{00000000-0005-0000-0000-000013000000}"/>
    <cellStyle name="Normal 2 3" xfId="18" xr:uid="{00000000-0005-0000-0000-000014000000}"/>
    <cellStyle name="Normal 3" xfId="19" xr:uid="{00000000-0005-0000-0000-000015000000}"/>
    <cellStyle name="Normal 3 2" xfId="20" xr:uid="{00000000-0005-0000-0000-000016000000}"/>
    <cellStyle name="Normal 4" xfId="21" xr:uid="{00000000-0005-0000-0000-000017000000}"/>
    <cellStyle name="Normal 5" xfId="22" xr:uid="{00000000-0005-0000-0000-000018000000}"/>
    <cellStyle name="Normal 5 2" xfId="23" xr:uid="{00000000-0005-0000-0000-000019000000}"/>
    <cellStyle name="Normal 6" xfId="24" xr:uid="{00000000-0005-0000-0000-00001A000000}"/>
    <cellStyle name="Normal 7" xfId="25" xr:uid="{00000000-0005-0000-0000-00001B000000}"/>
    <cellStyle name="Normal 8" xfId="26" xr:uid="{00000000-0005-0000-0000-00001C000000}"/>
    <cellStyle name="Normal 98" xfId="27" xr:uid="{00000000-0005-0000-0000-00001D000000}"/>
    <cellStyle name="Percent 2" xfId="28" xr:uid="{00000000-0005-0000-0000-00001E000000}"/>
    <cellStyle name="Porcentaje" xfId="29" builtinId="5"/>
    <cellStyle name="Porcentaje 2" xfId="30" xr:uid="{00000000-0005-0000-0000-000020000000}"/>
    <cellStyle name="Porcentaje 3" xfId="31" xr:uid="{00000000-0005-0000-0000-000021000000}"/>
    <cellStyle name="Porcentaje 4" xfId="33" xr:uid="{D57F4C2D-DA81-4E85-B1D8-1684ADD0CFAC}"/>
    <cellStyle name="Porcentaje 5" xfId="32" xr:uid="{00000000-0005-0000-0000-000022000000}"/>
  </cellStyles>
  <dxfs count="244">
    <dxf>
      <fill>
        <patternFill>
          <bgColor rgb="FFFFFF00"/>
        </patternFill>
      </fill>
    </dxf>
    <dxf>
      <fill>
        <patternFill>
          <bgColor theme="9" tint="-0.24994659260841701"/>
        </patternFill>
      </fill>
    </dxf>
    <dxf>
      <fill>
        <patternFill>
          <bgColor indexed="11"/>
        </patternFill>
      </fill>
    </dxf>
    <dxf>
      <fill>
        <patternFill>
          <bgColor indexed="41"/>
        </patternFill>
      </fill>
    </dxf>
    <dxf>
      <fill>
        <patternFill>
          <bgColor rgb="FFFFFF00"/>
        </patternFill>
      </fill>
    </dxf>
    <dxf>
      <fill>
        <patternFill>
          <bgColor theme="9" tint="-0.24994659260841701"/>
        </patternFill>
      </fill>
    </dxf>
    <dxf>
      <fill>
        <patternFill>
          <bgColor indexed="11"/>
        </patternFill>
      </fill>
    </dxf>
    <dxf>
      <fill>
        <patternFill>
          <bgColor indexed="41"/>
        </patternFill>
      </fill>
    </dxf>
    <dxf>
      <fill>
        <patternFill>
          <bgColor rgb="FFFFFF00"/>
        </patternFill>
      </fill>
    </dxf>
    <dxf>
      <fill>
        <patternFill>
          <bgColor theme="9" tint="-0.24994659260841701"/>
        </patternFill>
      </fill>
    </dxf>
    <dxf>
      <fill>
        <patternFill>
          <bgColor indexed="11"/>
        </patternFill>
      </fill>
    </dxf>
    <dxf>
      <fill>
        <patternFill>
          <bgColor indexed="41"/>
        </patternFill>
      </fill>
    </dxf>
    <dxf>
      <fill>
        <patternFill>
          <bgColor rgb="FFFFFF00"/>
        </patternFill>
      </fill>
    </dxf>
    <dxf>
      <fill>
        <patternFill>
          <bgColor theme="9" tint="-0.24994659260841701"/>
        </patternFill>
      </fill>
    </dxf>
    <dxf>
      <fill>
        <patternFill>
          <bgColor indexed="11"/>
        </patternFill>
      </fill>
    </dxf>
    <dxf>
      <fill>
        <patternFill>
          <bgColor indexed="41"/>
        </patternFill>
      </fill>
    </dxf>
    <dxf>
      <fill>
        <patternFill>
          <bgColor rgb="FFFFFF00"/>
        </patternFill>
      </fill>
    </dxf>
    <dxf>
      <fill>
        <patternFill>
          <bgColor theme="9" tint="-0.24994659260841701"/>
        </patternFill>
      </fill>
    </dxf>
    <dxf>
      <fill>
        <patternFill>
          <bgColor indexed="11"/>
        </patternFill>
      </fill>
    </dxf>
    <dxf>
      <fill>
        <patternFill>
          <bgColor indexed="41"/>
        </patternFill>
      </fill>
    </dxf>
    <dxf>
      <fill>
        <patternFill>
          <bgColor rgb="FFFFFF00"/>
        </patternFill>
      </fill>
    </dxf>
    <dxf>
      <fill>
        <patternFill>
          <bgColor theme="9" tint="-0.24994659260841701"/>
        </patternFill>
      </fill>
    </dxf>
    <dxf>
      <fill>
        <patternFill>
          <bgColor indexed="11"/>
        </patternFill>
      </fill>
    </dxf>
    <dxf>
      <fill>
        <patternFill>
          <bgColor indexed="41"/>
        </patternFill>
      </fill>
    </dxf>
    <dxf>
      <fill>
        <patternFill>
          <bgColor rgb="FFFFFF00"/>
        </patternFill>
      </fill>
    </dxf>
    <dxf>
      <fill>
        <patternFill>
          <bgColor theme="9" tint="-0.24994659260841701"/>
        </patternFill>
      </fill>
    </dxf>
    <dxf>
      <fill>
        <patternFill>
          <bgColor indexed="11"/>
        </patternFill>
      </fill>
    </dxf>
    <dxf>
      <fill>
        <patternFill>
          <bgColor indexed="41"/>
        </patternFill>
      </fill>
    </dxf>
    <dxf>
      <fill>
        <patternFill>
          <bgColor rgb="FFFFFF00"/>
        </patternFill>
      </fill>
    </dxf>
    <dxf>
      <fill>
        <patternFill>
          <bgColor theme="9" tint="-0.24994659260841701"/>
        </patternFill>
      </fill>
    </dxf>
    <dxf>
      <fill>
        <patternFill>
          <bgColor indexed="11"/>
        </patternFill>
      </fill>
    </dxf>
    <dxf>
      <fill>
        <patternFill>
          <bgColor indexed="41"/>
        </patternFill>
      </fill>
    </dxf>
    <dxf>
      <fill>
        <patternFill>
          <bgColor rgb="FFFFFF00"/>
        </patternFill>
      </fill>
    </dxf>
    <dxf>
      <fill>
        <patternFill>
          <bgColor theme="9" tint="-0.24994659260841701"/>
        </patternFill>
      </fill>
    </dxf>
    <dxf>
      <fill>
        <patternFill>
          <bgColor indexed="11"/>
        </patternFill>
      </fill>
    </dxf>
    <dxf>
      <fill>
        <patternFill>
          <bgColor indexed="41"/>
        </patternFill>
      </fill>
    </dxf>
    <dxf>
      <fill>
        <patternFill>
          <bgColor rgb="FFFFFF00"/>
        </patternFill>
      </fill>
    </dxf>
    <dxf>
      <fill>
        <patternFill>
          <bgColor theme="9" tint="-0.24994659260841701"/>
        </patternFill>
      </fill>
    </dxf>
    <dxf>
      <fill>
        <patternFill>
          <bgColor indexed="11"/>
        </patternFill>
      </fill>
    </dxf>
    <dxf>
      <fill>
        <patternFill>
          <bgColor indexed="41"/>
        </patternFill>
      </fill>
    </dxf>
    <dxf>
      <fill>
        <patternFill>
          <bgColor rgb="FFFFFF00"/>
        </patternFill>
      </fill>
    </dxf>
    <dxf>
      <fill>
        <patternFill>
          <bgColor theme="9" tint="-0.24994659260841701"/>
        </patternFill>
      </fill>
    </dxf>
    <dxf>
      <fill>
        <patternFill>
          <bgColor indexed="11"/>
        </patternFill>
      </fill>
    </dxf>
    <dxf>
      <fill>
        <patternFill>
          <bgColor indexed="41"/>
        </patternFill>
      </fill>
    </dxf>
    <dxf>
      <fill>
        <patternFill>
          <bgColor rgb="FFFFFF00"/>
        </patternFill>
      </fill>
    </dxf>
    <dxf>
      <fill>
        <patternFill>
          <bgColor theme="9" tint="-0.24994659260841701"/>
        </patternFill>
      </fill>
    </dxf>
    <dxf>
      <fill>
        <patternFill>
          <bgColor indexed="11"/>
        </patternFill>
      </fill>
    </dxf>
    <dxf>
      <fill>
        <patternFill>
          <bgColor indexed="41"/>
        </patternFill>
      </fill>
    </dxf>
    <dxf>
      <fill>
        <patternFill>
          <bgColor rgb="FFFFFF00"/>
        </patternFill>
      </fill>
    </dxf>
    <dxf>
      <fill>
        <patternFill>
          <bgColor theme="9" tint="-0.24994659260841701"/>
        </patternFill>
      </fill>
    </dxf>
    <dxf>
      <fill>
        <patternFill>
          <bgColor indexed="11"/>
        </patternFill>
      </fill>
    </dxf>
    <dxf>
      <fill>
        <patternFill>
          <bgColor indexed="41"/>
        </patternFill>
      </fill>
    </dxf>
    <dxf>
      <fill>
        <patternFill>
          <bgColor rgb="FFFFFF00"/>
        </patternFill>
      </fill>
    </dxf>
    <dxf>
      <fill>
        <patternFill>
          <bgColor theme="9" tint="-0.24994659260841701"/>
        </patternFill>
      </fill>
    </dxf>
    <dxf>
      <fill>
        <patternFill>
          <bgColor indexed="11"/>
        </patternFill>
      </fill>
    </dxf>
    <dxf>
      <fill>
        <patternFill>
          <bgColor indexed="41"/>
        </patternFill>
      </fill>
    </dxf>
    <dxf>
      <fill>
        <patternFill>
          <bgColor rgb="FFFFFF00"/>
        </patternFill>
      </fill>
    </dxf>
    <dxf>
      <fill>
        <patternFill>
          <bgColor theme="9" tint="-0.24994659260841701"/>
        </patternFill>
      </fill>
    </dxf>
    <dxf>
      <fill>
        <patternFill>
          <bgColor indexed="11"/>
        </patternFill>
      </fill>
    </dxf>
    <dxf>
      <fill>
        <patternFill>
          <bgColor indexed="41"/>
        </patternFill>
      </fill>
    </dxf>
    <dxf>
      <fill>
        <patternFill>
          <bgColor rgb="FFFFFF00"/>
        </patternFill>
      </fill>
    </dxf>
    <dxf>
      <fill>
        <patternFill>
          <bgColor theme="9" tint="-0.24994659260841701"/>
        </patternFill>
      </fill>
    </dxf>
    <dxf>
      <fill>
        <patternFill>
          <bgColor indexed="11"/>
        </patternFill>
      </fill>
    </dxf>
    <dxf>
      <fill>
        <patternFill>
          <bgColor indexed="41"/>
        </patternFill>
      </fill>
    </dxf>
    <dxf>
      <fill>
        <patternFill>
          <bgColor rgb="FFFFFF00"/>
        </patternFill>
      </fill>
    </dxf>
    <dxf>
      <fill>
        <patternFill>
          <bgColor theme="9" tint="-0.24994659260841701"/>
        </patternFill>
      </fill>
    </dxf>
    <dxf>
      <fill>
        <patternFill>
          <bgColor indexed="11"/>
        </patternFill>
      </fill>
    </dxf>
    <dxf>
      <fill>
        <patternFill>
          <bgColor indexed="41"/>
        </patternFill>
      </fill>
    </dxf>
    <dxf>
      <fill>
        <patternFill>
          <bgColor rgb="FFFFFF00"/>
        </patternFill>
      </fill>
    </dxf>
    <dxf>
      <fill>
        <patternFill>
          <bgColor theme="9" tint="-0.24994659260841701"/>
        </patternFill>
      </fill>
    </dxf>
    <dxf>
      <fill>
        <patternFill>
          <bgColor indexed="11"/>
        </patternFill>
      </fill>
    </dxf>
    <dxf>
      <fill>
        <patternFill>
          <bgColor indexed="41"/>
        </patternFill>
      </fill>
    </dxf>
    <dxf>
      <fill>
        <patternFill>
          <bgColor rgb="FFFFFF00"/>
        </patternFill>
      </fill>
    </dxf>
    <dxf>
      <fill>
        <patternFill>
          <bgColor theme="9" tint="-0.24994659260841701"/>
        </patternFill>
      </fill>
    </dxf>
    <dxf>
      <fill>
        <patternFill>
          <bgColor indexed="11"/>
        </patternFill>
      </fill>
    </dxf>
    <dxf>
      <fill>
        <patternFill>
          <bgColor indexed="41"/>
        </patternFill>
      </fill>
    </dxf>
    <dxf>
      <fill>
        <patternFill>
          <bgColor rgb="FFFFFF00"/>
        </patternFill>
      </fill>
    </dxf>
    <dxf>
      <fill>
        <patternFill>
          <bgColor theme="9" tint="-0.24994659260841701"/>
        </patternFill>
      </fill>
    </dxf>
    <dxf>
      <fill>
        <patternFill>
          <bgColor indexed="11"/>
        </patternFill>
      </fill>
    </dxf>
    <dxf>
      <fill>
        <patternFill>
          <bgColor indexed="41"/>
        </patternFill>
      </fill>
    </dxf>
    <dxf>
      <fill>
        <patternFill>
          <bgColor rgb="FFFFFF00"/>
        </patternFill>
      </fill>
    </dxf>
    <dxf>
      <fill>
        <patternFill>
          <bgColor theme="9" tint="-0.24994659260841701"/>
        </patternFill>
      </fill>
    </dxf>
    <dxf>
      <fill>
        <patternFill>
          <bgColor indexed="11"/>
        </patternFill>
      </fill>
    </dxf>
    <dxf>
      <fill>
        <patternFill>
          <bgColor indexed="41"/>
        </patternFill>
      </fill>
    </dxf>
    <dxf>
      <fill>
        <patternFill>
          <bgColor rgb="FFFFFF00"/>
        </patternFill>
      </fill>
    </dxf>
    <dxf>
      <fill>
        <patternFill>
          <bgColor theme="9" tint="-0.24994659260841701"/>
        </patternFill>
      </fill>
    </dxf>
    <dxf>
      <fill>
        <patternFill>
          <bgColor indexed="11"/>
        </patternFill>
      </fill>
    </dxf>
    <dxf>
      <fill>
        <patternFill>
          <bgColor indexed="41"/>
        </patternFill>
      </fill>
    </dxf>
    <dxf>
      <fill>
        <patternFill>
          <bgColor rgb="FFFFFF00"/>
        </patternFill>
      </fill>
    </dxf>
    <dxf>
      <fill>
        <patternFill>
          <bgColor theme="9" tint="-0.24994659260841701"/>
        </patternFill>
      </fill>
    </dxf>
    <dxf>
      <fill>
        <patternFill>
          <bgColor indexed="11"/>
        </patternFill>
      </fill>
    </dxf>
    <dxf>
      <fill>
        <patternFill>
          <bgColor indexed="41"/>
        </patternFill>
      </fill>
    </dxf>
    <dxf>
      <fill>
        <patternFill>
          <bgColor rgb="FFFFFF00"/>
        </patternFill>
      </fill>
    </dxf>
    <dxf>
      <fill>
        <patternFill>
          <bgColor theme="9" tint="-0.24994659260841701"/>
        </patternFill>
      </fill>
    </dxf>
    <dxf>
      <fill>
        <patternFill>
          <bgColor indexed="11"/>
        </patternFill>
      </fill>
    </dxf>
    <dxf>
      <fill>
        <patternFill>
          <bgColor indexed="41"/>
        </patternFill>
      </fill>
    </dxf>
    <dxf>
      <fill>
        <patternFill>
          <bgColor rgb="FFFFFF00"/>
        </patternFill>
      </fill>
    </dxf>
    <dxf>
      <fill>
        <patternFill>
          <bgColor theme="9" tint="-0.24994659260841701"/>
        </patternFill>
      </fill>
    </dxf>
    <dxf>
      <fill>
        <patternFill>
          <bgColor indexed="11"/>
        </patternFill>
      </fill>
    </dxf>
    <dxf>
      <fill>
        <patternFill>
          <bgColor indexed="41"/>
        </patternFill>
      </fill>
    </dxf>
    <dxf>
      <fill>
        <patternFill>
          <bgColor rgb="FFFFFF00"/>
        </patternFill>
      </fill>
    </dxf>
    <dxf>
      <fill>
        <patternFill>
          <bgColor theme="9" tint="-0.24994659260841701"/>
        </patternFill>
      </fill>
    </dxf>
    <dxf>
      <fill>
        <patternFill>
          <bgColor indexed="11"/>
        </patternFill>
      </fill>
    </dxf>
    <dxf>
      <fill>
        <patternFill>
          <bgColor indexed="41"/>
        </patternFill>
      </fill>
    </dxf>
    <dxf>
      <fill>
        <patternFill>
          <bgColor rgb="FFFFFF00"/>
        </patternFill>
      </fill>
    </dxf>
    <dxf>
      <fill>
        <patternFill>
          <bgColor theme="9" tint="-0.24994659260841701"/>
        </patternFill>
      </fill>
    </dxf>
    <dxf>
      <fill>
        <patternFill>
          <bgColor indexed="11"/>
        </patternFill>
      </fill>
    </dxf>
    <dxf>
      <fill>
        <patternFill>
          <bgColor indexed="41"/>
        </patternFill>
      </fill>
    </dxf>
    <dxf>
      <fill>
        <patternFill>
          <bgColor rgb="FFFFFF00"/>
        </patternFill>
      </fill>
    </dxf>
    <dxf>
      <fill>
        <patternFill>
          <bgColor theme="9" tint="-0.24994659260841701"/>
        </patternFill>
      </fill>
    </dxf>
    <dxf>
      <fill>
        <patternFill>
          <bgColor indexed="11"/>
        </patternFill>
      </fill>
    </dxf>
    <dxf>
      <fill>
        <patternFill>
          <bgColor indexed="41"/>
        </patternFill>
      </fill>
    </dxf>
    <dxf>
      <fill>
        <patternFill>
          <bgColor rgb="FFFFFF00"/>
        </patternFill>
      </fill>
    </dxf>
    <dxf>
      <fill>
        <patternFill>
          <bgColor theme="9" tint="-0.24994659260841701"/>
        </patternFill>
      </fill>
    </dxf>
    <dxf>
      <fill>
        <patternFill>
          <bgColor indexed="11"/>
        </patternFill>
      </fill>
    </dxf>
    <dxf>
      <fill>
        <patternFill>
          <bgColor indexed="41"/>
        </patternFill>
      </fill>
    </dxf>
    <dxf>
      <fill>
        <patternFill>
          <bgColor rgb="FFFFFF00"/>
        </patternFill>
      </fill>
    </dxf>
    <dxf>
      <fill>
        <patternFill>
          <bgColor theme="9" tint="-0.24994659260841701"/>
        </patternFill>
      </fill>
    </dxf>
    <dxf>
      <fill>
        <patternFill>
          <bgColor indexed="11"/>
        </patternFill>
      </fill>
    </dxf>
    <dxf>
      <fill>
        <patternFill>
          <bgColor indexed="41"/>
        </patternFill>
      </fill>
    </dxf>
    <dxf>
      <fill>
        <patternFill>
          <bgColor rgb="FFFFFF00"/>
        </patternFill>
      </fill>
    </dxf>
    <dxf>
      <fill>
        <patternFill>
          <bgColor theme="9" tint="-0.24994659260841701"/>
        </patternFill>
      </fill>
    </dxf>
    <dxf>
      <fill>
        <patternFill>
          <bgColor indexed="11"/>
        </patternFill>
      </fill>
    </dxf>
    <dxf>
      <fill>
        <patternFill>
          <bgColor indexed="41"/>
        </patternFill>
      </fill>
    </dxf>
    <dxf>
      <fill>
        <patternFill>
          <bgColor rgb="FFFFFF00"/>
        </patternFill>
      </fill>
    </dxf>
    <dxf>
      <fill>
        <patternFill>
          <bgColor theme="9" tint="-0.24994659260841701"/>
        </patternFill>
      </fill>
    </dxf>
    <dxf>
      <fill>
        <patternFill>
          <bgColor indexed="11"/>
        </patternFill>
      </fill>
    </dxf>
    <dxf>
      <fill>
        <patternFill>
          <bgColor indexed="41"/>
        </patternFill>
      </fill>
    </dxf>
    <dxf>
      <fill>
        <patternFill>
          <bgColor rgb="FFFFFF00"/>
        </patternFill>
      </fill>
    </dxf>
    <dxf>
      <fill>
        <patternFill>
          <bgColor theme="9" tint="-0.24994659260841701"/>
        </patternFill>
      </fill>
    </dxf>
    <dxf>
      <fill>
        <patternFill>
          <bgColor indexed="11"/>
        </patternFill>
      </fill>
    </dxf>
    <dxf>
      <fill>
        <patternFill>
          <bgColor indexed="41"/>
        </patternFill>
      </fill>
    </dxf>
    <dxf>
      <fill>
        <patternFill>
          <bgColor rgb="FFFFFF00"/>
        </patternFill>
      </fill>
    </dxf>
    <dxf>
      <fill>
        <patternFill>
          <bgColor theme="9" tint="-0.2499465926084170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rgb="FFFFFF00"/>
        </patternFill>
      </fill>
    </dxf>
    <dxf>
      <fill>
        <patternFill>
          <bgColor theme="9" tint="-0.24994659260841701"/>
        </patternFill>
      </fill>
    </dxf>
    <dxf>
      <fill>
        <patternFill>
          <bgColor rgb="FFFFFF00"/>
        </patternFill>
      </fill>
    </dxf>
    <dxf>
      <fill>
        <patternFill>
          <bgColor theme="9" tint="-0.24994659260841701"/>
        </patternFill>
      </fill>
    </dxf>
    <dxf>
      <fill>
        <patternFill>
          <bgColor indexed="11"/>
        </patternFill>
      </fill>
    </dxf>
    <dxf>
      <fill>
        <patternFill>
          <bgColor indexed="41"/>
        </patternFill>
      </fill>
    </dxf>
    <dxf>
      <fill>
        <patternFill>
          <bgColor rgb="FFFFFF00"/>
        </patternFill>
      </fill>
    </dxf>
    <dxf>
      <fill>
        <patternFill>
          <bgColor theme="9" tint="-0.24994659260841701"/>
        </patternFill>
      </fill>
    </dxf>
    <dxf>
      <fill>
        <patternFill>
          <bgColor indexed="11"/>
        </patternFill>
      </fill>
    </dxf>
    <dxf>
      <fill>
        <patternFill>
          <bgColor indexed="41"/>
        </patternFill>
      </fill>
    </dxf>
    <dxf>
      <fill>
        <patternFill>
          <bgColor rgb="FFFFFF00"/>
        </patternFill>
      </fill>
    </dxf>
    <dxf>
      <fill>
        <patternFill>
          <bgColor theme="9" tint="-0.24994659260841701"/>
        </patternFill>
      </fill>
    </dxf>
    <dxf>
      <fill>
        <patternFill>
          <bgColor indexed="11"/>
        </patternFill>
      </fill>
    </dxf>
    <dxf>
      <fill>
        <patternFill>
          <bgColor indexed="41"/>
        </patternFill>
      </fill>
    </dxf>
    <dxf>
      <fill>
        <patternFill>
          <bgColor rgb="FFFFFF00"/>
        </patternFill>
      </fill>
    </dxf>
    <dxf>
      <fill>
        <patternFill>
          <bgColor theme="9" tint="-0.24994659260841701"/>
        </patternFill>
      </fill>
    </dxf>
    <dxf>
      <fill>
        <patternFill>
          <bgColor indexed="11"/>
        </patternFill>
      </fill>
    </dxf>
    <dxf>
      <fill>
        <patternFill>
          <bgColor indexed="41"/>
        </patternFill>
      </fill>
    </dxf>
    <dxf>
      <fill>
        <patternFill>
          <bgColor rgb="FFFFFF00"/>
        </patternFill>
      </fill>
    </dxf>
    <dxf>
      <fill>
        <patternFill>
          <bgColor theme="9" tint="-0.24994659260841701"/>
        </patternFill>
      </fill>
    </dxf>
    <dxf>
      <fill>
        <patternFill>
          <bgColor indexed="11"/>
        </patternFill>
      </fill>
    </dxf>
    <dxf>
      <fill>
        <patternFill>
          <bgColor indexed="41"/>
        </patternFill>
      </fill>
    </dxf>
    <dxf>
      <fill>
        <patternFill>
          <bgColor rgb="FFFFFF00"/>
        </patternFill>
      </fill>
    </dxf>
    <dxf>
      <fill>
        <patternFill>
          <bgColor theme="9" tint="-0.24994659260841701"/>
        </patternFill>
      </fill>
    </dxf>
    <dxf>
      <fill>
        <patternFill>
          <bgColor indexed="11"/>
        </patternFill>
      </fill>
    </dxf>
    <dxf>
      <fill>
        <patternFill>
          <bgColor indexed="41"/>
        </patternFill>
      </fill>
    </dxf>
    <dxf>
      <fill>
        <patternFill>
          <bgColor rgb="FFFFFF00"/>
        </patternFill>
      </fill>
    </dxf>
    <dxf>
      <fill>
        <patternFill>
          <bgColor theme="9" tint="-0.24994659260841701"/>
        </patternFill>
      </fill>
    </dxf>
    <dxf>
      <fill>
        <patternFill>
          <bgColor indexed="11"/>
        </patternFill>
      </fill>
    </dxf>
    <dxf>
      <fill>
        <patternFill>
          <bgColor indexed="41"/>
        </patternFill>
      </fill>
    </dxf>
    <dxf>
      <fill>
        <patternFill>
          <bgColor rgb="FFFFFF00"/>
        </patternFill>
      </fill>
    </dxf>
    <dxf>
      <fill>
        <patternFill>
          <bgColor theme="9" tint="-0.24994659260841701"/>
        </patternFill>
      </fill>
    </dxf>
    <dxf>
      <fill>
        <patternFill>
          <bgColor indexed="11"/>
        </patternFill>
      </fill>
    </dxf>
    <dxf>
      <fill>
        <patternFill>
          <bgColor indexed="41"/>
        </patternFill>
      </fill>
    </dxf>
    <dxf>
      <fill>
        <patternFill>
          <bgColor rgb="FFFFFF00"/>
        </patternFill>
      </fill>
    </dxf>
    <dxf>
      <fill>
        <patternFill>
          <bgColor theme="9" tint="-0.24994659260841701"/>
        </patternFill>
      </fill>
    </dxf>
    <dxf>
      <fill>
        <patternFill>
          <bgColor indexed="11"/>
        </patternFill>
      </fill>
    </dxf>
    <dxf>
      <fill>
        <patternFill>
          <bgColor indexed="41"/>
        </patternFill>
      </fill>
    </dxf>
    <dxf>
      <fill>
        <patternFill>
          <bgColor rgb="FFFFFF00"/>
        </patternFill>
      </fill>
    </dxf>
    <dxf>
      <fill>
        <patternFill>
          <bgColor theme="9" tint="-0.24994659260841701"/>
        </patternFill>
      </fill>
    </dxf>
    <dxf>
      <fill>
        <patternFill>
          <bgColor indexed="11"/>
        </patternFill>
      </fill>
    </dxf>
    <dxf>
      <fill>
        <patternFill>
          <bgColor indexed="41"/>
        </patternFill>
      </fill>
    </dxf>
    <dxf>
      <fill>
        <patternFill>
          <bgColor rgb="FFFFFF00"/>
        </patternFill>
      </fill>
    </dxf>
    <dxf>
      <fill>
        <patternFill>
          <bgColor theme="9" tint="-0.24994659260841701"/>
        </patternFill>
      </fill>
    </dxf>
    <dxf>
      <fill>
        <patternFill>
          <bgColor indexed="11"/>
        </patternFill>
      </fill>
    </dxf>
    <dxf>
      <fill>
        <patternFill>
          <bgColor indexed="41"/>
        </patternFill>
      </fill>
    </dxf>
    <dxf>
      <fill>
        <patternFill>
          <bgColor rgb="FFFFFF00"/>
        </patternFill>
      </fill>
    </dxf>
    <dxf>
      <fill>
        <patternFill>
          <bgColor theme="9" tint="-0.24994659260841701"/>
        </patternFill>
      </fill>
    </dxf>
    <dxf>
      <fill>
        <patternFill>
          <bgColor indexed="11"/>
        </patternFill>
      </fill>
    </dxf>
    <dxf>
      <fill>
        <patternFill>
          <bgColor indexed="41"/>
        </patternFill>
      </fill>
    </dxf>
    <dxf>
      <fill>
        <patternFill>
          <bgColor rgb="FFFFFF00"/>
        </patternFill>
      </fill>
    </dxf>
    <dxf>
      <fill>
        <patternFill>
          <bgColor theme="9" tint="-0.24994659260841701"/>
        </patternFill>
      </fill>
    </dxf>
    <dxf>
      <fill>
        <patternFill>
          <bgColor indexed="11"/>
        </patternFill>
      </fill>
    </dxf>
    <dxf>
      <fill>
        <patternFill>
          <bgColor indexed="41"/>
        </patternFill>
      </fill>
    </dxf>
    <dxf>
      <fill>
        <patternFill>
          <bgColor rgb="FFFFFF00"/>
        </patternFill>
      </fill>
    </dxf>
    <dxf>
      <fill>
        <patternFill>
          <bgColor theme="9" tint="-0.24994659260841701"/>
        </patternFill>
      </fill>
    </dxf>
    <dxf>
      <fill>
        <patternFill>
          <bgColor indexed="11"/>
        </patternFill>
      </fill>
    </dxf>
    <dxf>
      <fill>
        <patternFill>
          <bgColor indexed="41"/>
        </patternFill>
      </fill>
    </dxf>
    <dxf>
      <fill>
        <patternFill>
          <bgColor rgb="FFFFFF00"/>
        </patternFill>
      </fill>
    </dxf>
    <dxf>
      <fill>
        <patternFill>
          <bgColor theme="9" tint="-0.24994659260841701"/>
        </patternFill>
      </fill>
    </dxf>
    <dxf>
      <fill>
        <patternFill>
          <bgColor indexed="11"/>
        </patternFill>
      </fill>
    </dxf>
    <dxf>
      <fill>
        <patternFill>
          <bgColor indexed="41"/>
        </patternFill>
      </fill>
    </dxf>
    <dxf>
      <fill>
        <patternFill>
          <bgColor rgb="FFFFFF00"/>
        </patternFill>
      </fill>
    </dxf>
    <dxf>
      <fill>
        <patternFill>
          <bgColor theme="9" tint="-0.24994659260841701"/>
        </patternFill>
      </fill>
    </dxf>
    <dxf>
      <fill>
        <patternFill>
          <bgColor indexed="11"/>
        </patternFill>
      </fill>
    </dxf>
    <dxf>
      <fill>
        <patternFill>
          <bgColor indexed="41"/>
        </patternFill>
      </fill>
    </dxf>
    <dxf>
      <fill>
        <patternFill>
          <bgColor rgb="FFFFFF00"/>
        </patternFill>
      </fill>
    </dxf>
    <dxf>
      <fill>
        <patternFill>
          <bgColor theme="9" tint="-0.24994659260841701"/>
        </patternFill>
      </fill>
    </dxf>
    <dxf>
      <fill>
        <patternFill>
          <bgColor indexed="11"/>
        </patternFill>
      </fill>
    </dxf>
    <dxf>
      <fill>
        <patternFill>
          <bgColor indexed="41"/>
        </patternFill>
      </fill>
    </dxf>
    <dxf>
      <fill>
        <patternFill>
          <bgColor rgb="FFFFFF00"/>
        </patternFill>
      </fill>
    </dxf>
    <dxf>
      <fill>
        <patternFill>
          <bgColor theme="9" tint="-0.24994659260841701"/>
        </patternFill>
      </fill>
    </dxf>
    <dxf>
      <fill>
        <patternFill>
          <bgColor indexed="11"/>
        </patternFill>
      </fill>
    </dxf>
    <dxf>
      <fill>
        <patternFill>
          <bgColor indexed="41"/>
        </patternFill>
      </fill>
    </dxf>
    <dxf>
      <fill>
        <patternFill>
          <bgColor rgb="FFFFFF00"/>
        </patternFill>
      </fill>
    </dxf>
    <dxf>
      <fill>
        <patternFill>
          <bgColor theme="9" tint="-0.24994659260841701"/>
        </patternFill>
      </fill>
    </dxf>
    <dxf>
      <fill>
        <patternFill>
          <bgColor indexed="11"/>
        </patternFill>
      </fill>
    </dxf>
    <dxf>
      <fill>
        <patternFill>
          <bgColor indexed="41"/>
        </patternFill>
      </fill>
    </dxf>
    <dxf>
      <fill>
        <patternFill>
          <bgColor rgb="FFFFFF00"/>
        </patternFill>
      </fill>
    </dxf>
    <dxf>
      <fill>
        <patternFill>
          <bgColor theme="9" tint="-0.24994659260841701"/>
        </patternFill>
      </fill>
    </dxf>
    <dxf>
      <fill>
        <patternFill>
          <bgColor indexed="11"/>
        </patternFill>
      </fill>
    </dxf>
    <dxf>
      <fill>
        <patternFill>
          <bgColor indexed="41"/>
        </patternFill>
      </fill>
    </dxf>
    <dxf>
      <font>
        <b/>
        <i val="0"/>
        <condense val="0"/>
        <extend val="0"/>
        <color auto="1"/>
      </font>
      <fill>
        <patternFill>
          <bgColor indexed="11"/>
        </patternFill>
      </fill>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9CC2E5"/>
          <bgColor rgb="FF9CC2E5"/>
        </patternFill>
      </fill>
      <border>
        <left/>
        <right/>
        <top/>
        <bottom/>
      </border>
    </dxf>
    <dxf>
      <fill>
        <patternFill patternType="solid">
          <fgColor rgb="FFFF0000"/>
          <bgColor rgb="FFFF0000"/>
        </patternFill>
      </fill>
      <border>
        <left/>
        <right/>
        <top/>
        <bottom/>
      </border>
    </dxf>
    <dxf>
      <font>
        <color rgb="FFFFFFFF"/>
      </font>
      <fill>
        <patternFill patternType="solid">
          <fgColor rgb="FFFF0000"/>
          <bgColor rgb="FFFF0000"/>
        </patternFill>
      </fill>
      <border>
        <left/>
        <right/>
        <top/>
        <bottom/>
      </border>
    </dxf>
  </dxfs>
  <tableStyles count="0" defaultTableStyle="TableStyleMedium2" defaultPivotStyle="PivotStyleLight16"/>
  <colors>
    <mruColors>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11. PETI'!A1"/><Relationship Id="rId13" Type="http://schemas.openxmlformats.org/officeDocument/2006/relationships/hyperlink" Target="#'08. PII'!A1"/><Relationship Id="rId3" Type="http://schemas.openxmlformats.org/officeDocument/2006/relationships/hyperlink" Target="#'01. Plan Acci&#243;n Anual'!A1"/><Relationship Id="rId7" Type="http://schemas.openxmlformats.org/officeDocument/2006/relationships/hyperlink" Target="#'12. Trat. riesgos'!A1"/><Relationship Id="rId12" Type="http://schemas.openxmlformats.org/officeDocument/2006/relationships/hyperlink" Target="#'07. PIC'!A1"/><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09. PSST'!A1"/><Relationship Id="rId11" Type="http://schemas.openxmlformats.org/officeDocument/2006/relationships/hyperlink" Target="#'10. PAAC'!A1"/><Relationship Id="rId5" Type="http://schemas.openxmlformats.org/officeDocument/2006/relationships/hyperlink" Target="#PETH!A1"/><Relationship Id="rId10" Type="http://schemas.openxmlformats.org/officeDocument/2006/relationships/hyperlink" Target="#'13. PSPI'!A1"/><Relationship Id="rId4" Type="http://schemas.openxmlformats.org/officeDocument/2006/relationships/hyperlink" Target="#'02. PINAR'!A1"/><Relationship Id="rId9" Type="http://schemas.openxmlformats.org/officeDocument/2006/relationships/hyperlink" Target="#'03. PAA'!A1"/></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hyperlink" Target="#INICIO!A1"/><Relationship Id="rId1" Type="http://schemas.openxmlformats.org/officeDocument/2006/relationships/image" Target="../media/image15.png"/></Relationships>
</file>

<file path=xl/drawings/_rels/drawing11.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ICIO!A1"/></Relationships>
</file>

<file path=xl/drawings/_rels/drawing1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ICIO!A1"/></Relationships>
</file>

<file path=xl/drawings/_rels/drawing2.xml.rels><?xml version="1.0" encoding="UTF-8" standalone="yes"?>
<Relationships xmlns="http://schemas.openxmlformats.org/package/2006/relationships"><Relationship Id="rId3" Type="http://schemas.openxmlformats.org/officeDocument/2006/relationships/hyperlink" Target="#INICIO!A1"/><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hyperlink" Target="#INICIO!A1"/><Relationship Id="rId1" Type="http://schemas.openxmlformats.org/officeDocument/2006/relationships/image" Target="../media/image6.emf"/></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ICIO!A1"/></Relationships>
</file>

<file path=xl/drawings/_rels/drawing5.xml.rels><?xml version="1.0" encoding="UTF-8" standalone="yes"?>
<Relationships xmlns="http://schemas.openxmlformats.org/package/2006/relationships"><Relationship Id="rId3" Type="http://schemas.openxmlformats.org/officeDocument/2006/relationships/hyperlink" Target="#PII!A1"/><Relationship Id="rId2" Type="http://schemas.openxmlformats.org/officeDocument/2006/relationships/hyperlink" Target="#PSST!A1"/><Relationship Id="rId1" Type="http://schemas.openxmlformats.org/officeDocument/2006/relationships/hyperlink" Target="#PIC!A1"/><Relationship Id="rId5" Type="http://schemas.openxmlformats.org/officeDocument/2006/relationships/image" Target="../media/image5.png"/><Relationship Id="rId4" Type="http://schemas.openxmlformats.org/officeDocument/2006/relationships/hyperlink" Target="#INICIO!A1"/></Relationships>
</file>

<file path=xl/drawings/_rels/drawing6.xml.rels><?xml version="1.0" encoding="UTF-8" standalone="yes"?>
<Relationships xmlns="http://schemas.openxmlformats.org/package/2006/relationships"><Relationship Id="rId3" Type="http://schemas.openxmlformats.org/officeDocument/2006/relationships/hyperlink" Target="#INICIO!A1"/><Relationship Id="rId2" Type="http://schemas.openxmlformats.org/officeDocument/2006/relationships/image" Target="../media/image9.png"/><Relationship Id="rId1" Type="http://schemas.openxmlformats.org/officeDocument/2006/relationships/image" Target="../media/image8.png"/><Relationship Id="rId4" Type="http://schemas.openxmlformats.org/officeDocument/2006/relationships/image" Target="../media/image5.png"/></Relationships>
</file>

<file path=xl/drawings/_rels/drawing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ICIO!A1"/></Relationships>
</file>

<file path=xl/drawings/_rels/drawing8.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jpeg"/><Relationship Id="rId6" Type="http://schemas.openxmlformats.org/officeDocument/2006/relationships/image" Target="../media/image5.png"/><Relationship Id="rId5" Type="http://schemas.openxmlformats.org/officeDocument/2006/relationships/hyperlink" Target="#INICIO!A1"/><Relationship Id="rId4" Type="http://schemas.openxmlformats.org/officeDocument/2006/relationships/image" Target="../media/image13.jpeg"/></Relationships>
</file>

<file path=xl/drawings/_rels/drawing9.xml.rels><?xml version="1.0" encoding="UTF-8" standalone="yes"?>
<Relationships xmlns="http://schemas.openxmlformats.org/package/2006/relationships"><Relationship Id="rId3" Type="http://schemas.openxmlformats.org/officeDocument/2006/relationships/hyperlink" Target="#INICIO!A1"/><Relationship Id="rId2" Type="http://schemas.openxmlformats.org/officeDocument/2006/relationships/image" Target="../media/image14.jpeg"/><Relationship Id="rId1" Type="http://schemas.openxmlformats.org/officeDocument/2006/relationships/hyperlink" Target="#PAAC!A51"/><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5</xdr:col>
      <xdr:colOff>64257</xdr:colOff>
      <xdr:row>21</xdr:row>
      <xdr:rowOff>8767</xdr:rowOff>
    </xdr:from>
    <xdr:to>
      <xdr:col>11</xdr:col>
      <xdr:colOff>122768</xdr:colOff>
      <xdr:row>45</xdr:row>
      <xdr:rowOff>104017</xdr:rowOff>
    </xdr:to>
    <xdr:sp macro="" textlink="">
      <xdr:nvSpPr>
        <xdr:cNvPr id="8" name="TextBox 121">
          <a:extLst>
            <a:ext uri="{FF2B5EF4-FFF2-40B4-BE49-F238E27FC236}">
              <a16:creationId xmlns:a16="http://schemas.microsoft.com/office/drawing/2014/main" id="{55822BD9-7574-4D24-820F-B03BD33056E1}"/>
            </a:ext>
          </a:extLst>
        </xdr:cNvPr>
        <xdr:cNvSpPr txBox="1"/>
      </xdr:nvSpPr>
      <xdr:spPr>
        <a:xfrm>
          <a:off x="4033007" y="3961642"/>
          <a:ext cx="4821011" cy="4667250"/>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4800" kern="0">
              <a:solidFill>
                <a:sysClr val="windowText" lastClr="000000"/>
              </a:solidFill>
              <a:latin typeface="Arial" pitchFamily="34" charset="0"/>
              <a:cs typeface="Arial" pitchFamily="34" charset="0"/>
            </a:rPr>
            <a:t>Integración</a:t>
          </a:r>
          <a:r>
            <a:rPr lang="en-US" sz="4800" kern="0" baseline="0">
              <a:solidFill>
                <a:sysClr val="windowText" lastClr="000000"/>
              </a:solidFill>
              <a:latin typeface="Arial" pitchFamily="34" charset="0"/>
              <a:cs typeface="Arial" pitchFamily="34" charset="0"/>
            </a:rPr>
            <a:t> </a:t>
          </a:r>
        </a:p>
        <a:p>
          <a:pPr algn="ctr"/>
          <a:r>
            <a:rPr lang="en-US" sz="5200" b="1" kern="0">
              <a:solidFill>
                <a:sysClr val="windowText" lastClr="000000"/>
              </a:solidFill>
              <a:latin typeface="Arial" pitchFamily="34" charset="0"/>
              <a:cs typeface="Arial" pitchFamily="34" charset="0"/>
            </a:rPr>
            <a:t>Planes</a:t>
          </a:r>
          <a:r>
            <a:rPr lang="en-US" sz="5200" b="1" kern="0" baseline="0">
              <a:solidFill>
                <a:sysClr val="windowText" lastClr="000000"/>
              </a:solidFill>
              <a:latin typeface="Arial" pitchFamily="34" charset="0"/>
              <a:cs typeface="Arial" pitchFamily="34" charset="0"/>
            </a:rPr>
            <a:t> Institucionales</a:t>
          </a:r>
        </a:p>
        <a:p>
          <a:pPr algn="ctr"/>
          <a:endParaRPr lang="en-US" sz="5200" b="1" kern="0" baseline="0">
            <a:solidFill>
              <a:sysClr val="windowText" lastClr="000000"/>
            </a:solidFill>
            <a:latin typeface="Arial" pitchFamily="34" charset="0"/>
            <a:cs typeface="Arial" pitchFamily="34" charset="0"/>
          </a:endParaRPr>
        </a:p>
        <a:p>
          <a:pPr algn="ctr"/>
          <a:endParaRPr lang="en-US" sz="5200" b="1" kern="0" baseline="0">
            <a:solidFill>
              <a:sysClr val="windowText" lastClr="000000"/>
            </a:solidFill>
            <a:latin typeface="Arial" pitchFamily="34" charset="0"/>
            <a:cs typeface="Arial" pitchFamily="34" charset="0"/>
          </a:endParaRPr>
        </a:p>
        <a:p>
          <a:pPr algn="ctr"/>
          <a:endParaRPr lang="en-US" sz="5200" b="1" kern="0" baseline="0">
            <a:solidFill>
              <a:srgbClr val="204D38"/>
            </a:solidFill>
            <a:latin typeface="Arial" pitchFamily="34" charset="0"/>
            <a:cs typeface="Arial" pitchFamily="34" charset="0"/>
          </a:endParaRPr>
        </a:p>
        <a:p>
          <a:pPr algn="ctr"/>
          <a:endParaRPr lang="en-US" sz="5200" b="1" kern="0" baseline="0">
            <a:solidFill>
              <a:srgbClr val="204D38"/>
            </a:solidFill>
            <a:latin typeface="Arial" pitchFamily="34" charset="0"/>
            <a:cs typeface="Arial" pitchFamily="34" charset="0"/>
          </a:endParaRPr>
        </a:p>
        <a:p>
          <a:pPr algn="ctr"/>
          <a:r>
            <a:rPr lang="en-US" sz="5200" b="1" kern="0" baseline="0">
              <a:solidFill>
                <a:srgbClr val="204D38"/>
              </a:solidFill>
              <a:latin typeface="Arial" pitchFamily="34" charset="0"/>
              <a:cs typeface="Arial" pitchFamily="34" charset="0"/>
            </a:rPr>
            <a:t>2021</a:t>
          </a:r>
          <a:endParaRPr lang="en-US" sz="5200" b="1" kern="0">
            <a:solidFill>
              <a:srgbClr val="204D38"/>
            </a:solidFill>
            <a:latin typeface="Arial" pitchFamily="34" charset="0"/>
            <a:cs typeface="Arial" pitchFamily="34" charset="0"/>
          </a:endParaRPr>
        </a:p>
      </xdr:txBody>
    </xdr:sp>
    <xdr:clientData/>
  </xdr:twoCellAnchor>
  <xdr:twoCellAnchor editAs="oneCell">
    <xdr:from>
      <xdr:col>0</xdr:col>
      <xdr:colOff>0</xdr:colOff>
      <xdr:row>0</xdr:row>
      <xdr:rowOff>14817</xdr:rowOff>
    </xdr:from>
    <xdr:to>
      <xdr:col>5</xdr:col>
      <xdr:colOff>189441</xdr:colOff>
      <xdr:row>4</xdr:row>
      <xdr:rowOff>148167</xdr:rowOff>
    </xdr:to>
    <xdr:pic>
      <xdr:nvPicPr>
        <xdr:cNvPr id="26" name="Imagen 81">
          <a:extLst>
            <a:ext uri="{FF2B5EF4-FFF2-40B4-BE49-F238E27FC236}">
              <a16:creationId xmlns:a16="http://schemas.microsoft.com/office/drawing/2014/main" id="{7F8A9B23-A734-456B-A3AD-90899FDEAB2D}"/>
            </a:ext>
          </a:extLst>
        </xdr:cNvPr>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19276" r="51142" b="24368"/>
        <a:stretch/>
      </xdr:blipFill>
      <xdr:spPr bwMode="auto">
        <a:xfrm>
          <a:off x="0" y="14817"/>
          <a:ext cx="4211108" cy="76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316440</xdr:colOff>
      <xdr:row>34</xdr:row>
      <xdr:rowOff>137581</xdr:rowOff>
    </xdr:from>
    <xdr:to>
      <xdr:col>11</xdr:col>
      <xdr:colOff>937</xdr:colOff>
      <xdr:row>46</xdr:row>
      <xdr:rowOff>92075</xdr:rowOff>
    </xdr:to>
    <xdr:pic>
      <xdr:nvPicPr>
        <xdr:cNvPr id="87" name="6 Imagen">
          <a:extLst>
            <a:ext uri="{FF2B5EF4-FFF2-40B4-BE49-F238E27FC236}">
              <a16:creationId xmlns:a16="http://schemas.microsoft.com/office/drawing/2014/main" id="{C8C2C122-3350-4B23-8E4F-C2DBF63F91AD}"/>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285190" y="6566956"/>
          <a:ext cx="4434297" cy="2240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496546</xdr:colOff>
      <xdr:row>5</xdr:row>
      <xdr:rowOff>35979</xdr:rowOff>
    </xdr:from>
    <xdr:to>
      <xdr:col>9</xdr:col>
      <xdr:colOff>455231</xdr:colOff>
      <xdr:row>17</xdr:row>
      <xdr:rowOff>247646</xdr:rowOff>
    </xdr:to>
    <xdr:sp macro="" textlink="">
      <xdr:nvSpPr>
        <xdr:cNvPr id="136" name="Lágrima 135">
          <a:hlinkClick xmlns:r="http://schemas.openxmlformats.org/officeDocument/2006/relationships" r:id="rId3"/>
          <a:extLst>
            <a:ext uri="{FF2B5EF4-FFF2-40B4-BE49-F238E27FC236}">
              <a16:creationId xmlns:a16="http://schemas.microsoft.com/office/drawing/2014/main" id="{304D8A2B-F75B-4361-A279-4E49AF28C946}"/>
            </a:ext>
          </a:extLst>
        </xdr:cNvPr>
        <xdr:cNvSpPr/>
      </xdr:nvSpPr>
      <xdr:spPr>
        <a:xfrm rot="19034445">
          <a:off x="5316426" y="823991"/>
          <a:ext cx="2368624" cy="2415041"/>
        </a:xfrm>
        <a:prstGeom prst="teardrop">
          <a:avLst/>
        </a:prstGeom>
        <a:solidFill>
          <a:srgbClr val="CCDB3B"/>
        </a:solidFill>
        <a:ln>
          <a:solidFill>
            <a:srgbClr val="CCDB3B"/>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9</xdr:col>
      <xdr:colOff>416976</xdr:colOff>
      <xdr:row>7</xdr:row>
      <xdr:rowOff>138475</xdr:rowOff>
    </xdr:from>
    <xdr:to>
      <xdr:col>12</xdr:col>
      <xdr:colOff>413071</xdr:colOff>
      <xdr:row>20</xdr:row>
      <xdr:rowOff>75754</xdr:rowOff>
    </xdr:to>
    <xdr:sp macro="" textlink="">
      <xdr:nvSpPr>
        <xdr:cNvPr id="137" name="Lágrima 136">
          <a:hlinkClick xmlns:r="http://schemas.openxmlformats.org/officeDocument/2006/relationships" r:id="rId4"/>
          <a:extLst>
            <a:ext uri="{FF2B5EF4-FFF2-40B4-BE49-F238E27FC236}">
              <a16:creationId xmlns:a16="http://schemas.microsoft.com/office/drawing/2014/main" id="{FEB46656-7131-46EC-8953-A86ADF023FE2}"/>
            </a:ext>
          </a:extLst>
        </xdr:cNvPr>
        <xdr:cNvSpPr/>
      </xdr:nvSpPr>
      <xdr:spPr>
        <a:xfrm rot="20924410">
          <a:off x="7655976" y="1344975"/>
          <a:ext cx="2409095" cy="2498446"/>
        </a:xfrm>
        <a:prstGeom prst="teardrop">
          <a:avLst/>
        </a:prstGeom>
        <a:solidFill>
          <a:srgbClr val="79C14E"/>
        </a:solidFill>
        <a:ln>
          <a:solidFill>
            <a:srgbClr val="79C14E"/>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10</xdr:col>
      <xdr:colOff>324949</xdr:colOff>
      <xdr:row>51</xdr:row>
      <xdr:rowOff>163507</xdr:rowOff>
    </xdr:from>
    <xdr:to>
      <xdr:col>13</xdr:col>
      <xdr:colOff>410395</xdr:colOff>
      <xdr:row>65</xdr:row>
      <xdr:rowOff>75447</xdr:rowOff>
    </xdr:to>
    <xdr:sp macro="" textlink="">
      <xdr:nvSpPr>
        <xdr:cNvPr id="7" name="Lágrima 137">
          <a:hlinkClick xmlns:r="http://schemas.openxmlformats.org/officeDocument/2006/relationships" r:id="rId5"/>
          <a:extLst>
            <a:ext uri="{FF2B5EF4-FFF2-40B4-BE49-F238E27FC236}">
              <a16:creationId xmlns:a16="http://schemas.microsoft.com/office/drawing/2014/main" id="{D8587B97-EE07-484B-AB41-0CE8F1DD2C38}"/>
            </a:ext>
          </a:extLst>
        </xdr:cNvPr>
        <xdr:cNvSpPr/>
      </xdr:nvSpPr>
      <xdr:spPr>
        <a:xfrm rot="5888503">
          <a:off x="8423285" y="9781671"/>
          <a:ext cx="2388440" cy="2498446"/>
        </a:xfrm>
        <a:prstGeom prst="teardrop">
          <a:avLst/>
        </a:prstGeom>
        <a:solidFill>
          <a:srgbClr val="395B43"/>
        </a:solidFill>
        <a:ln>
          <a:solidFill>
            <a:srgbClr val="395B43"/>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2</xdr:col>
      <xdr:colOff>127038</xdr:colOff>
      <xdr:row>52</xdr:row>
      <xdr:rowOff>116970</xdr:rowOff>
    </xdr:from>
    <xdr:to>
      <xdr:col>5</xdr:col>
      <xdr:colOff>99470</xdr:colOff>
      <xdr:row>66</xdr:row>
      <xdr:rowOff>138916</xdr:rowOff>
    </xdr:to>
    <xdr:sp macro="" textlink="">
      <xdr:nvSpPr>
        <xdr:cNvPr id="139" name="Lágrima 138">
          <a:hlinkClick xmlns:r="http://schemas.openxmlformats.org/officeDocument/2006/relationships" r:id="rId6"/>
          <a:extLst>
            <a:ext uri="{FF2B5EF4-FFF2-40B4-BE49-F238E27FC236}">
              <a16:creationId xmlns:a16="http://schemas.microsoft.com/office/drawing/2014/main" id="{CDAF0DB9-CC19-41AE-A66C-D80FD96D0A19}"/>
            </a:ext>
          </a:extLst>
        </xdr:cNvPr>
        <xdr:cNvSpPr/>
      </xdr:nvSpPr>
      <xdr:spPr>
        <a:xfrm rot="10073442">
          <a:off x="1735705" y="9980637"/>
          <a:ext cx="2385432" cy="2498446"/>
        </a:xfrm>
        <a:prstGeom prst="teardrop">
          <a:avLst/>
        </a:prstGeom>
        <a:solidFill>
          <a:srgbClr val="79C14E"/>
        </a:solidFill>
        <a:ln>
          <a:solidFill>
            <a:srgbClr val="79C14E"/>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1</xdr:col>
      <xdr:colOff>165020</xdr:colOff>
      <xdr:row>16</xdr:row>
      <xdr:rowOff>620</xdr:rowOff>
    </xdr:from>
    <xdr:to>
      <xdr:col>4</xdr:col>
      <xdr:colOff>250466</xdr:colOff>
      <xdr:row>28</xdr:row>
      <xdr:rowOff>24743</xdr:rowOff>
    </xdr:to>
    <xdr:sp macro="" textlink="">
      <xdr:nvSpPr>
        <xdr:cNvPr id="140" name="Lágrima 139">
          <a:hlinkClick xmlns:r="http://schemas.openxmlformats.org/officeDocument/2006/relationships" r:id="rId7"/>
          <a:extLst>
            <a:ext uri="{FF2B5EF4-FFF2-40B4-BE49-F238E27FC236}">
              <a16:creationId xmlns:a16="http://schemas.microsoft.com/office/drawing/2014/main" id="{9D0EF6E4-9D79-42C3-97D4-D36147D0C3BF}"/>
            </a:ext>
          </a:extLst>
        </xdr:cNvPr>
        <xdr:cNvSpPr/>
      </xdr:nvSpPr>
      <xdr:spPr>
        <a:xfrm rot="16200000">
          <a:off x="997369" y="2883021"/>
          <a:ext cx="2389498" cy="2466696"/>
        </a:xfrm>
        <a:prstGeom prst="teardrop">
          <a:avLst/>
        </a:prstGeom>
        <a:solidFill>
          <a:srgbClr val="79C14E"/>
        </a:solidFill>
        <a:ln>
          <a:solidFill>
            <a:srgbClr val="79C14E"/>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0</xdr:col>
      <xdr:colOff>543963</xdr:colOff>
      <xdr:row>27</xdr:row>
      <xdr:rowOff>171446</xdr:rowOff>
    </xdr:from>
    <xdr:to>
      <xdr:col>3</xdr:col>
      <xdr:colOff>532103</xdr:colOff>
      <xdr:row>41</xdr:row>
      <xdr:rowOff>13976</xdr:rowOff>
    </xdr:to>
    <xdr:sp macro="" textlink="">
      <xdr:nvSpPr>
        <xdr:cNvPr id="141" name="Lágrima 140">
          <a:hlinkClick xmlns:r="http://schemas.openxmlformats.org/officeDocument/2006/relationships" r:id="rId8"/>
          <a:extLst>
            <a:ext uri="{FF2B5EF4-FFF2-40B4-BE49-F238E27FC236}">
              <a16:creationId xmlns:a16="http://schemas.microsoft.com/office/drawing/2014/main" id="{41281BEF-239F-46CB-B571-D522B7F4651B}"/>
            </a:ext>
          </a:extLst>
        </xdr:cNvPr>
        <xdr:cNvSpPr/>
      </xdr:nvSpPr>
      <xdr:spPr>
        <a:xfrm rot="13197227">
          <a:off x="543963" y="5264146"/>
          <a:ext cx="2388440" cy="2509530"/>
        </a:xfrm>
        <a:prstGeom prst="teardrop">
          <a:avLst/>
        </a:prstGeom>
        <a:solidFill>
          <a:srgbClr val="CCDB3B"/>
        </a:solidFill>
        <a:ln>
          <a:solidFill>
            <a:srgbClr val="CCDB3B"/>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11</xdr:col>
      <xdr:colOff>661142</xdr:colOff>
      <xdr:row>16</xdr:row>
      <xdr:rowOff>35979</xdr:rowOff>
    </xdr:from>
    <xdr:to>
      <xdr:col>14</xdr:col>
      <xdr:colOff>634999</xdr:colOff>
      <xdr:row>28</xdr:row>
      <xdr:rowOff>162979</xdr:rowOff>
    </xdr:to>
    <xdr:sp macro="" textlink="">
      <xdr:nvSpPr>
        <xdr:cNvPr id="2" name="Lágrima 141">
          <a:hlinkClick xmlns:r="http://schemas.openxmlformats.org/officeDocument/2006/relationships" r:id="rId9"/>
          <a:extLst>
            <a:ext uri="{FF2B5EF4-FFF2-40B4-BE49-F238E27FC236}">
              <a16:creationId xmlns:a16="http://schemas.microsoft.com/office/drawing/2014/main" id="{7C1A7E4D-44A9-4E2F-873B-4F4471F6BF6D}"/>
            </a:ext>
          </a:extLst>
        </xdr:cNvPr>
        <xdr:cNvSpPr/>
      </xdr:nvSpPr>
      <xdr:spPr>
        <a:xfrm>
          <a:off x="9508809" y="2956979"/>
          <a:ext cx="2386857" cy="2497667"/>
        </a:xfrm>
        <a:prstGeom prst="teardrop">
          <a:avLst/>
        </a:prstGeom>
        <a:solidFill>
          <a:srgbClr val="395B43"/>
        </a:solidFill>
        <a:ln>
          <a:solidFill>
            <a:srgbClr val="395B43"/>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12</xdr:col>
      <xdr:colOff>263953</xdr:colOff>
      <xdr:row>28</xdr:row>
      <xdr:rowOff>59842</xdr:rowOff>
    </xdr:from>
    <xdr:to>
      <xdr:col>15</xdr:col>
      <xdr:colOff>349399</xdr:colOff>
      <xdr:row>40</xdr:row>
      <xdr:rowOff>141815</xdr:rowOff>
    </xdr:to>
    <xdr:sp macro="" textlink="">
      <xdr:nvSpPr>
        <xdr:cNvPr id="143" name="Lágrima 142">
          <a:extLst>
            <a:ext uri="{FF2B5EF4-FFF2-40B4-BE49-F238E27FC236}">
              <a16:creationId xmlns:a16="http://schemas.microsoft.com/office/drawing/2014/main" id="{CD625E0B-F0D8-43BA-853E-1266B0AD161A}"/>
            </a:ext>
          </a:extLst>
        </xdr:cNvPr>
        <xdr:cNvSpPr/>
      </xdr:nvSpPr>
      <xdr:spPr>
        <a:xfrm rot="2716324">
          <a:off x="9981189" y="5286273"/>
          <a:ext cx="2367973" cy="2498446"/>
        </a:xfrm>
        <a:prstGeom prst="teardrop">
          <a:avLst/>
        </a:prstGeom>
        <a:solidFill>
          <a:schemeClr val="bg1">
            <a:lumMod val="65000"/>
          </a:schemeClr>
        </a:solid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3</xdr:col>
      <xdr:colOff>522724</xdr:colOff>
      <xdr:row>8</xdr:row>
      <xdr:rowOff>102023</xdr:rowOff>
    </xdr:from>
    <xdr:to>
      <xdr:col>6</xdr:col>
      <xdr:colOff>608170</xdr:colOff>
      <xdr:row>20</xdr:row>
      <xdr:rowOff>119796</xdr:rowOff>
    </xdr:to>
    <xdr:sp macro="" textlink="">
      <xdr:nvSpPr>
        <xdr:cNvPr id="144" name="Lágrima 143">
          <a:hlinkClick xmlns:r="http://schemas.openxmlformats.org/officeDocument/2006/relationships" r:id="rId10"/>
          <a:extLst>
            <a:ext uri="{FF2B5EF4-FFF2-40B4-BE49-F238E27FC236}">
              <a16:creationId xmlns:a16="http://schemas.microsoft.com/office/drawing/2014/main" id="{B03B49CF-3FB7-4528-A4EF-FA82D575B7EA}"/>
            </a:ext>
          </a:extLst>
        </xdr:cNvPr>
        <xdr:cNvSpPr/>
      </xdr:nvSpPr>
      <xdr:spPr>
        <a:xfrm rot="17063044">
          <a:off x="2990727" y="1444020"/>
          <a:ext cx="2388440" cy="2498446"/>
        </a:xfrm>
        <a:prstGeom prst="teardrop">
          <a:avLst/>
        </a:prstGeom>
        <a:solidFill>
          <a:srgbClr val="395B43"/>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1</xdr:col>
      <xdr:colOff>454578</xdr:colOff>
      <xdr:row>40</xdr:row>
      <xdr:rowOff>34204</xdr:rowOff>
    </xdr:from>
    <xdr:to>
      <xdr:col>4</xdr:col>
      <xdr:colOff>416970</xdr:colOff>
      <xdr:row>53</xdr:row>
      <xdr:rowOff>56150</xdr:rowOff>
    </xdr:to>
    <xdr:sp macro="" textlink="">
      <xdr:nvSpPr>
        <xdr:cNvPr id="145" name="Lágrima 144">
          <a:hlinkClick xmlns:r="http://schemas.openxmlformats.org/officeDocument/2006/relationships" r:id="rId11"/>
          <a:extLst>
            <a:ext uri="{FF2B5EF4-FFF2-40B4-BE49-F238E27FC236}">
              <a16:creationId xmlns:a16="http://schemas.microsoft.com/office/drawing/2014/main" id="{9C8F4A5F-C07C-4E2F-B44F-94D9A72D0317}"/>
            </a:ext>
          </a:extLst>
        </xdr:cNvPr>
        <xdr:cNvSpPr/>
      </xdr:nvSpPr>
      <xdr:spPr>
        <a:xfrm rot="11835076">
          <a:off x="1258911" y="7611871"/>
          <a:ext cx="2375392" cy="2498446"/>
        </a:xfrm>
        <a:prstGeom prst="teardrop">
          <a:avLst/>
        </a:prstGeom>
        <a:solidFill>
          <a:srgbClr val="395B43"/>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11</xdr:col>
      <xdr:colOff>544250</xdr:colOff>
      <xdr:row>40</xdr:row>
      <xdr:rowOff>86030</xdr:rowOff>
    </xdr:from>
    <xdr:to>
      <xdr:col>14</xdr:col>
      <xdr:colOff>629696</xdr:colOff>
      <xdr:row>53</xdr:row>
      <xdr:rowOff>4320</xdr:rowOff>
    </xdr:to>
    <xdr:sp macro="" textlink="">
      <xdr:nvSpPr>
        <xdr:cNvPr id="146" name="Lágrima 145">
          <a:extLst>
            <a:ext uri="{FF2B5EF4-FFF2-40B4-BE49-F238E27FC236}">
              <a16:creationId xmlns:a16="http://schemas.microsoft.com/office/drawing/2014/main" id="{623DA876-6716-4CEA-9E85-2B929A2AA107}"/>
            </a:ext>
          </a:extLst>
        </xdr:cNvPr>
        <xdr:cNvSpPr/>
      </xdr:nvSpPr>
      <xdr:spPr>
        <a:xfrm rot="5400000">
          <a:off x="9475750" y="7289651"/>
          <a:ext cx="2305278" cy="2495386"/>
        </a:xfrm>
        <a:prstGeom prst="teardrop">
          <a:avLst/>
        </a:prstGeom>
        <a:solidFill>
          <a:schemeClr val="bg1">
            <a:lumMod val="65000"/>
          </a:schemeClr>
        </a:solid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7</xdr:col>
      <xdr:colOff>646536</xdr:colOff>
      <xdr:row>57</xdr:row>
      <xdr:rowOff>71847</xdr:rowOff>
    </xdr:from>
    <xdr:to>
      <xdr:col>10</xdr:col>
      <xdr:colOff>731982</xdr:colOff>
      <xdr:row>70</xdr:row>
      <xdr:rowOff>8939</xdr:rowOff>
    </xdr:to>
    <xdr:sp macro="" textlink="">
      <xdr:nvSpPr>
        <xdr:cNvPr id="147" name="Lágrima 146">
          <a:hlinkClick xmlns:r="http://schemas.openxmlformats.org/officeDocument/2006/relationships" r:id="rId12"/>
          <a:extLst>
            <a:ext uri="{FF2B5EF4-FFF2-40B4-BE49-F238E27FC236}">
              <a16:creationId xmlns:a16="http://schemas.microsoft.com/office/drawing/2014/main" id="{290DD574-034B-4A14-A2F2-7FE2AFB7DD9D}"/>
            </a:ext>
          </a:extLst>
        </xdr:cNvPr>
        <xdr:cNvSpPr/>
      </xdr:nvSpPr>
      <xdr:spPr>
        <a:xfrm rot="7274512">
          <a:off x="6229338" y="10665670"/>
          <a:ext cx="2413592" cy="2466696"/>
        </a:xfrm>
        <a:prstGeom prst="teardrop">
          <a:avLst/>
        </a:prstGeom>
        <a:solidFill>
          <a:srgbClr val="92D05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editAs="oneCell">
    <xdr:from>
      <xdr:col>10</xdr:col>
      <xdr:colOff>617403</xdr:colOff>
      <xdr:row>0</xdr:row>
      <xdr:rowOff>0</xdr:rowOff>
    </xdr:from>
    <xdr:to>
      <xdr:col>15</xdr:col>
      <xdr:colOff>758161</xdr:colOff>
      <xdr:row>5</xdr:row>
      <xdr:rowOff>31296</xdr:rowOff>
    </xdr:to>
    <xdr:pic>
      <xdr:nvPicPr>
        <xdr:cNvPr id="148" name="Imagen 81">
          <a:extLst>
            <a:ext uri="{FF2B5EF4-FFF2-40B4-BE49-F238E27FC236}">
              <a16:creationId xmlns:a16="http://schemas.microsoft.com/office/drawing/2014/main" id="{142C9F19-F4E7-4CBA-8E55-D922D00AE834}"/>
            </a:ext>
          </a:extLst>
        </xdr:cNvPr>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l="51265" t="17878" b="19278"/>
        <a:stretch/>
      </xdr:blipFill>
      <xdr:spPr bwMode="auto">
        <a:xfrm>
          <a:off x="8650536" y="0"/>
          <a:ext cx="4195424" cy="8193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216996</xdr:colOff>
      <xdr:row>10</xdr:row>
      <xdr:rowOff>114300</xdr:rowOff>
    </xdr:from>
    <xdr:to>
      <xdr:col>8</xdr:col>
      <xdr:colOff>678038</xdr:colOff>
      <xdr:row>14</xdr:row>
      <xdr:rowOff>42542</xdr:rowOff>
    </xdr:to>
    <xdr:sp macro="" textlink="">
      <xdr:nvSpPr>
        <xdr:cNvPr id="149" name="TextBox 121">
          <a:hlinkClick xmlns:r="http://schemas.openxmlformats.org/officeDocument/2006/relationships" r:id="rId3"/>
          <a:extLst>
            <a:ext uri="{FF2B5EF4-FFF2-40B4-BE49-F238E27FC236}">
              <a16:creationId xmlns:a16="http://schemas.microsoft.com/office/drawing/2014/main" id="{2EB33AE4-5D17-4295-AFB9-07B6238D7676}"/>
            </a:ext>
          </a:extLst>
        </xdr:cNvPr>
        <xdr:cNvSpPr txBox="1"/>
      </xdr:nvSpPr>
      <xdr:spPr bwMode="auto">
        <a:xfrm>
          <a:off x="5817696" y="1892300"/>
          <a:ext cx="1261142" cy="690242"/>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000" b="1" kern="0">
              <a:solidFill>
                <a:schemeClr val="bg1"/>
              </a:solidFill>
              <a:latin typeface="Arial" pitchFamily="34" charset="0"/>
              <a:cs typeface="Arial" pitchFamily="34" charset="0"/>
            </a:rPr>
            <a:t>Plan de Acción Anual</a:t>
          </a:r>
        </a:p>
      </xdr:txBody>
    </xdr:sp>
    <xdr:clientData/>
  </xdr:twoCellAnchor>
  <xdr:twoCellAnchor>
    <xdr:from>
      <xdr:col>7</xdr:col>
      <xdr:colOff>370808</xdr:colOff>
      <xdr:row>10</xdr:row>
      <xdr:rowOff>38100</xdr:rowOff>
    </xdr:from>
    <xdr:to>
      <xdr:col>8</xdr:col>
      <xdr:colOff>515682</xdr:colOff>
      <xdr:row>10</xdr:row>
      <xdr:rowOff>38100</xdr:rowOff>
    </xdr:to>
    <xdr:cxnSp macro="">
      <xdr:nvCxnSpPr>
        <xdr:cNvPr id="150" name="Straight Connector 72">
          <a:extLst>
            <a:ext uri="{FF2B5EF4-FFF2-40B4-BE49-F238E27FC236}">
              <a16:creationId xmlns:a16="http://schemas.microsoft.com/office/drawing/2014/main" id="{95FF6A1D-FA2F-48AD-A44C-34ED6AF1839C}"/>
            </a:ext>
          </a:extLst>
        </xdr:cNvPr>
        <xdr:cNvCxnSpPr/>
      </xdr:nvCxnSpPr>
      <xdr:spPr bwMode="auto">
        <a:xfrm>
          <a:off x="5971508" y="1816100"/>
          <a:ext cx="944974"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465352</xdr:colOff>
      <xdr:row>6</xdr:row>
      <xdr:rowOff>40214</xdr:rowOff>
    </xdr:from>
    <xdr:to>
      <xdr:col>8</xdr:col>
      <xdr:colOff>533399</xdr:colOff>
      <xdr:row>8</xdr:row>
      <xdr:rowOff>165100</xdr:rowOff>
    </xdr:to>
    <xdr:sp macro="" textlink="">
      <xdr:nvSpPr>
        <xdr:cNvPr id="151" name="TextBox 70">
          <a:hlinkClick xmlns:r="http://schemas.openxmlformats.org/officeDocument/2006/relationships" r:id="rId3"/>
          <a:extLst>
            <a:ext uri="{FF2B5EF4-FFF2-40B4-BE49-F238E27FC236}">
              <a16:creationId xmlns:a16="http://schemas.microsoft.com/office/drawing/2014/main" id="{1E3ACB0A-F30E-4195-A05F-FC74676F03B3}"/>
            </a:ext>
          </a:extLst>
        </xdr:cNvPr>
        <xdr:cNvSpPr txBox="1"/>
      </xdr:nvSpPr>
      <xdr:spPr bwMode="auto">
        <a:xfrm>
          <a:off x="6066052" y="1056214"/>
          <a:ext cx="868147" cy="505886"/>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01</a:t>
          </a:r>
        </a:p>
      </xdr:txBody>
    </xdr:sp>
    <xdr:clientData/>
  </xdr:twoCellAnchor>
  <xdr:twoCellAnchor>
    <xdr:from>
      <xdr:col>9</xdr:col>
      <xdr:colOff>795994</xdr:colOff>
      <xdr:row>13</xdr:row>
      <xdr:rowOff>30602</xdr:rowOff>
    </xdr:from>
    <xdr:to>
      <xdr:col>12</xdr:col>
      <xdr:colOff>241300</xdr:colOff>
      <xdr:row>16</xdr:row>
      <xdr:rowOff>149344</xdr:rowOff>
    </xdr:to>
    <xdr:sp macro="" textlink="">
      <xdr:nvSpPr>
        <xdr:cNvPr id="152" name="TextBox 121">
          <a:hlinkClick xmlns:r="http://schemas.openxmlformats.org/officeDocument/2006/relationships" r:id="rId4"/>
          <a:extLst>
            <a:ext uri="{FF2B5EF4-FFF2-40B4-BE49-F238E27FC236}">
              <a16:creationId xmlns:a16="http://schemas.microsoft.com/office/drawing/2014/main" id="{2EC3E67C-B7C0-429D-A80F-459F0788036A}"/>
            </a:ext>
          </a:extLst>
        </xdr:cNvPr>
        <xdr:cNvSpPr txBox="1"/>
      </xdr:nvSpPr>
      <xdr:spPr bwMode="auto">
        <a:xfrm>
          <a:off x="7996894" y="2380102"/>
          <a:ext cx="1845606" cy="690242"/>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000" b="1" kern="0">
              <a:solidFill>
                <a:schemeClr val="bg1"/>
              </a:solidFill>
              <a:latin typeface="Arial" pitchFamily="34" charset="0"/>
              <a:cs typeface="Arial" pitchFamily="34" charset="0"/>
            </a:rPr>
            <a:t>Plan</a:t>
          </a:r>
          <a:r>
            <a:rPr lang="en-US" sz="2000" b="1" kern="0" baseline="0">
              <a:solidFill>
                <a:schemeClr val="bg1"/>
              </a:solidFill>
              <a:latin typeface="Arial" pitchFamily="34" charset="0"/>
              <a:cs typeface="Arial" pitchFamily="34" charset="0"/>
            </a:rPr>
            <a:t> Institucional de Archivos</a:t>
          </a:r>
          <a:endParaRPr lang="en-US" sz="2000" b="1" kern="0">
            <a:solidFill>
              <a:schemeClr val="bg1"/>
            </a:solidFill>
            <a:latin typeface="Arial" pitchFamily="34" charset="0"/>
            <a:cs typeface="Arial" pitchFamily="34" charset="0"/>
          </a:endParaRPr>
        </a:p>
      </xdr:txBody>
    </xdr:sp>
    <xdr:clientData/>
  </xdr:twoCellAnchor>
  <xdr:twoCellAnchor>
    <xdr:from>
      <xdr:col>4</xdr:col>
      <xdr:colOff>28752</xdr:colOff>
      <xdr:row>12</xdr:row>
      <xdr:rowOff>128607</xdr:rowOff>
    </xdr:from>
    <xdr:to>
      <xdr:col>6</xdr:col>
      <xdr:colOff>301625</xdr:colOff>
      <xdr:row>16</xdr:row>
      <xdr:rowOff>63734</xdr:rowOff>
    </xdr:to>
    <xdr:sp macro="" textlink="">
      <xdr:nvSpPr>
        <xdr:cNvPr id="153" name="TextBox 121">
          <a:hlinkClick xmlns:r="http://schemas.openxmlformats.org/officeDocument/2006/relationships" r:id="rId10"/>
          <a:extLst>
            <a:ext uri="{FF2B5EF4-FFF2-40B4-BE49-F238E27FC236}">
              <a16:creationId xmlns:a16="http://schemas.microsoft.com/office/drawing/2014/main" id="{E32D59C7-9393-468E-B3D4-CF16813372CF}"/>
            </a:ext>
          </a:extLst>
        </xdr:cNvPr>
        <xdr:cNvSpPr txBox="1"/>
      </xdr:nvSpPr>
      <xdr:spPr bwMode="auto">
        <a:xfrm>
          <a:off x="3203752" y="2287607"/>
          <a:ext cx="1860373" cy="697127"/>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marL="0" marR="0" lvl="0" indent="0" algn="ctr" defTabSz="1218987" rtl="0" eaLnBrk="1" fontAlgn="auto" latinLnBrk="0" hangingPunct="1">
            <a:lnSpc>
              <a:spcPct val="100000"/>
            </a:lnSpc>
            <a:spcBef>
              <a:spcPts val="0"/>
            </a:spcBef>
            <a:spcAft>
              <a:spcPts val="0"/>
            </a:spcAft>
            <a:buClrTx/>
            <a:buSzTx/>
            <a:buFontTx/>
            <a:buNone/>
            <a:tabLst/>
            <a:defRPr/>
          </a:pPr>
          <a:r>
            <a:rPr lang="en-US" sz="1800" b="1" kern="0" noProof="0">
              <a:solidFill>
                <a:schemeClr val="bg1"/>
              </a:solidFill>
              <a:latin typeface="Arial" pitchFamily="34" charset="0"/>
              <a:ea typeface="+mn-ea"/>
              <a:cs typeface="Arial" pitchFamily="34" charset="0"/>
            </a:rPr>
            <a:t>Plan de Seguridad y Privacidad de la Información </a:t>
          </a:r>
        </a:p>
      </xdr:txBody>
    </xdr:sp>
    <xdr:clientData/>
  </xdr:twoCellAnchor>
  <xdr:twoCellAnchor>
    <xdr:from>
      <xdr:col>1</xdr:col>
      <xdr:colOff>269938</xdr:colOff>
      <xdr:row>18</xdr:row>
      <xdr:rowOff>130481</xdr:rowOff>
    </xdr:from>
    <xdr:to>
      <xdr:col>4</xdr:col>
      <xdr:colOff>142875</xdr:colOff>
      <xdr:row>22</xdr:row>
      <xdr:rowOff>58723</xdr:rowOff>
    </xdr:to>
    <xdr:sp macro="" textlink="">
      <xdr:nvSpPr>
        <xdr:cNvPr id="154" name="TextBox 121">
          <a:hlinkClick xmlns:r="http://schemas.openxmlformats.org/officeDocument/2006/relationships" r:id="rId7"/>
          <a:extLst>
            <a:ext uri="{FF2B5EF4-FFF2-40B4-BE49-F238E27FC236}">
              <a16:creationId xmlns:a16="http://schemas.microsoft.com/office/drawing/2014/main" id="{F41678FA-0F54-4ADA-91ED-3420942E1854}"/>
            </a:ext>
          </a:extLst>
        </xdr:cNvPr>
        <xdr:cNvSpPr txBox="1"/>
      </xdr:nvSpPr>
      <xdr:spPr bwMode="auto">
        <a:xfrm>
          <a:off x="1063688" y="3511856"/>
          <a:ext cx="2254187" cy="690242"/>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marL="0" marR="0" lvl="0" indent="0" algn="ctr" defTabSz="1218987" rtl="0" eaLnBrk="1" fontAlgn="auto" latinLnBrk="0" hangingPunct="1">
            <a:lnSpc>
              <a:spcPct val="100000"/>
            </a:lnSpc>
            <a:spcBef>
              <a:spcPts val="0"/>
            </a:spcBef>
            <a:spcAft>
              <a:spcPts val="0"/>
            </a:spcAft>
            <a:buClrTx/>
            <a:buSzTx/>
            <a:buFontTx/>
            <a:buNone/>
            <a:tabLst/>
            <a:defRPr/>
          </a:pPr>
          <a:r>
            <a:rPr lang="en-US" sz="1800" b="1" kern="0" noProof="0">
              <a:solidFill>
                <a:schemeClr val="bg1"/>
              </a:solidFill>
              <a:latin typeface="Arial" pitchFamily="34" charset="0"/>
              <a:ea typeface="+mn-ea"/>
              <a:cs typeface="Arial" pitchFamily="34" charset="0"/>
            </a:rPr>
            <a:t>Plan de Tratamiento de Riesgos de Seguridad y Privacidad de la Información</a:t>
          </a:r>
        </a:p>
      </xdr:txBody>
    </xdr:sp>
    <xdr:clientData/>
  </xdr:twoCellAnchor>
  <xdr:twoCellAnchor>
    <xdr:from>
      <xdr:col>1</xdr:col>
      <xdr:colOff>15479</xdr:colOff>
      <xdr:row>33</xdr:row>
      <xdr:rowOff>68397</xdr:rowOff>
    </xdr:from>
    <xdr:to>
      <xdr:col>3</xdr:col>
      <xdr:colOff>145361</xdr:colOff>
      <xdr:row>36</xdr:row>
      <xdr:rowOff>180253</xdr:rowOff>
    </xdr:to>
    <xdr:sp macro="" textlink="">
      <xdr:nvSpPr>
        <xdr:cNvPr id="155" name="TextBox 121">
          <a:hlinkClick xmlns:r="http://schemas.openxmlformats.org/officeDocument/2006/relationships" r:id="rId8"/>
          <a:extLst>
            <a:ext uri="{FF2B5EF4-FFF2-40B4-BE49-F238E27FC236}">
              <a16:creationId xmlns:a16="http://schemas.microsoft.com/office/drawing/2014/main" id="{35E40F7D-F8B7-4A1D-9C76-2878D085AEE6}"/>
            </a:ext>
          </a:extLst>
        </xdr:cNvPr>
        <xdr:cNvSpPr txBox="1"/>
      </xdr:nvSpPr>
      <xdr:spPr bwMode="auto">
        <a:xfrm>
          <a:off x="818792" y="6081770"/>
          <a:ext cx="1736509" cy="662700"/>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000" b="1" kern="0">
              <a:solidFill>
                <a:schemeClr val="bg1"/>
              </a:solidFill>
              <a:latin typeface="Arial" pitchFamily="34" charset="0"/>
              <a:cs typeface="Arial" pitchFamily="34" charset="0"/>
            </a:rPr>
            <a:t>Plan Estratégico</a:t>
          </a:r>
          <a:r>
            <a:rPr lang="en-US" sz="2000" b="1" kern="0" baseline="0">
              <a:solidFill>
                <a:schemeClr val="bg1"/>
              </a:solidFill>
              <a:latin typeface="Arial" pitchFamily="34" charset="0"/>
              <a:cs typeface="Arial" pitchFamily="34" charset="0"/>
            </a:rPr>
            <a:t> de TIC</a:t>
          </a:r>
          <a:endParaRPr lang="en-US" sz="2000" b="1" kern="0">
            <a:solidFill>
              <a:schemeClr val="bg1"/>
            </a:solidFill>
            <a:latin typeface="Arial" pitchFamily="34" charset="0"/>
            <a:cs typeface="Arial" pitchFamily="34" charset="0"/>
          </a:endParaRPr>
        </a:p>
      </xdr:txBody>
    </xdr:sp>
    <xdr:clientData/>
  </xdr:twoCellAnchor>
  <xdr:twoCellAnchor>
    <xdr:from>
      <xdr:col>1</xdr:col>
      <xdr:colOff>293809</xdr:colOff>
      <xdr:row>45</xdr:row>
      <xdr:rowOff>80943</xdr:rowOff>
    </xdr:from>
    <xdr:to>
      <xdr:col>4</xdr:col>
      <xdr:colOff>382530</xdr:colOff>
      <xdr:row>49</xdr:row>
      <xdr:rowOff>9185</xdr:rowOff>
    </xdr:to>
    <xdr:sp macro="" textlink="">
      <xdr:nvSpPr>
        <xdr:cNvPr id="156" name="TextBox 121">
          <a:hlinkClick xmlns:r="http://schemas.openxmlformats.org/officeDocument/2006/relationships" r:id="rId11"/>
          <a:extLst>
            <a:ext uri="{FF2B5EF4-FFF2-40B4-BE49-F238E27FC236}">
              <a16:creationId xmlns:a16="http://schemas.microsoft.com/office/drawing/2014/main" id="{CD0A4FD1-7989-431C-906D-D1B85C9D72B7}"/>
            </a:ext>
          </a:extLst>
        </xdr:cNvPr>
        <xdr:cNvSpPr txBox="1"/>
      </xdr:nvSpPr>
      <xdr:spPr bwMode="auto">
        <a:xfrm>
          <a:off x="1097122" y="8297690"/>
          <a:ext cx="2498661" cy="662700"/>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000" b="1" kern="0">
              <a:solidFill>
                <a:schemeClr val="bg1"/>
              </a:solidFill>
              <a:latin typeface="Arial" pitchFamily="34" charset="0"/>
              <a:cs typeface="Arial" pitchFamily="34" charset="0"/>
            </a:rPr>
            <a:t>Plan Anticorrupción</a:t>
          </a:r>
          <a:r>
            <a:rPr lang="en-US" sz="2000" b="1" kern="0" baseline="0">
              <a:solidFill>
                <a:schemeClr val="bg1"/>
              </a:solidFill>
              <a:latin typeface="Arial" pitchFamily="34" charset="0"/>
              <a:cs typeface="Arial" pitchFamily="34" charset="0"/>
            </a:rPr>
            <a:t> y de Atención al Ciudadano</a:t>
          </a:r>
          <a:endParaRPr lang="en-US" sz="2000" b="1" kern="0">
            <a:solidFill>
              <a:schemeClr val="bg1"/>
            </a:solidFill>
            <a:latin typeface="Arial" pitchFamily="34" charset="0"/>
            <a:cs typeface="Arial" pitchFamily="34" charset="0"/>
          </a:endParaRPr>
        </a:p>
      </xdr:txBody>
    </xdr:sp>
    <xdr:clientData/>
  </xdr:twoCellAnchor>
  <xdr:twoCellAnchor>
    <xdr:from>
      <xdr:col>2</xdr:col>
      <xdr:colOff>53222</xdr:colOff>
      <xdr:row>58</xdr:row>
      <xdr:rowOff>60898</xdr:rowOff>
    </xdr:from>
    <xdr:to>
      <xdr:col>5</xdr:col>
      <xdr:colOff>137711</xdr:colOff>
      <xdr:row>61</xdr:row>
      <xdr:rowOff>172754</xdr:rowOff>
    </xdr:to>
    <xdr:sp macro="" textlink="">
      <xdr:nvSpPr>
        <xdr:cNvPr id="157" name="TextBox 121">
          <a:hlinkClick xmlns:r="http://schemas.openxmlformats.org/officeDocument/2006/relationships" r:id="rId6"/>
          <a:extLst>
            <a:ext uri="{FF2B5EF4-FFF2-40B4-BE49-F238E27FC236}">
              <a16:creationId xmlns:a16="http://schemas.microsoft.com/office/drawing/2014/main" id="{54B877F2-D239-4AB2-A4B5-0D58D37736BA}"/>
            </a:ext>
          </a:extLst>
        </xdr:cNvPr>
        <xdr:cNvSpPr txBox="1"/>
      </xdr:nvSpPr>
      <xdr:spPr bwMode="auto">
        <a:xfrm>
          <a:off x="1659849" y="10481018"/>
          <a:ext cx="2494428" cy="662700"/>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000" b="1" kern="0">
              <a:solidFill>
                <a:schemeClr val="bg1"/>
              </a:solidFill>
              <a:latin typeface="Arial" pitchFamily="34" charset="0"/>
              <a:cs typeface="Arial" pitchFamily="34" charset="0"/>
            </a:rPr>
            <a:t>Plan de Trabajo Anual en Seguridad y Salud en el Trabajo</a:t>
          </a:r>
        </a:p>
      </xdr:txBody>
    </xdr:sp>
    <xdr:clientData/>
  </xdr:twoCellAnchor>
  <xdr:twoCellAnchor>
    <xdr:from>
      <xdr:col>8</xdr:col>
      <xdr:colOff>97239</xdr:colOff>
      <xdr:row>63</xdr:row>
      <xdr:rowOff>69366</xdr:rowOff>
    </xdr:from>
    <xdr:to>
      <xdr:col>10</xdr:col>
      <xdr:colOff>596746</xdr:colOff>
      <xdr:row>66</xdr:row>
      <xdr:rowOff>181223</xdr:rowOff>
    </xdr:to>
    <xdr:sp macro="" textlink="">
      <xdr:nvSpPr>
        <xdr:cNvPr id="158" name="TextBox 121">
          <a:hlinkClick xmlns:r="http://schemas.openxmlformats.org/officeDocument/2006/relationships" r:id="rId12"/>
          <a:extLst>
            <a:ext uri="{FF2B5EF4-FFF2-40B4-BE49-F238E27FC236}">
              <a16:creationId xmlns:a16="http://schemas.microsoft.com/office/drawing/2014/main" id="{191A3ABE-5471-4402-AA2B-2129FD178D5A}"/>
            </a:ext>
          </a:extLst>
        </xdr:cNvPr>
        <xdr:cNvSpPr txBox="1"/>
      </xdr:nvSpPr>
      <xdr:spPr bwMode="auto">
        <a:xfrm>
          <a:off x="6523745" y="11407559"/>
          <a:ext cx="2106134" cy="662700"/>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000" b="1" kern="0">
              <a:solidFill>
                <a:schemeClr val="bg1"/>
              </a:solidFill>
              <a:latin typeface="Arial" pitchFamily="34" charset="0"/>
              <a:cs typeface="Arial" pitchFamily="34" charset="0"/>
            </a:rPr>
            <a:t>Plan Institucional de Capacitación</a:t>
          </a:r>
        </a:p>
      </xdr:txBody>
    </xdr:sp>
    <xdr:clientData/>
  </xdr:twoCellAnchor>
  <xdr:twoCellAnchor>
    <xdr:from>
      <xdr:col>10</xdr:col>
      <xdr:colOff>653539</xdr:colOff>
      <xdr:row>57</xdr:row>
      <xdr:rowOff>122411</xdr:rowOff>
    </xdr:from>
    <xdr:to>
      <xdr:col>13</xdr:col>
      <xdr:colOff>84157</xdr:colOff>
      <xdr:row>61</xdr:row>
      <xdr:rowOff>57539</xdr:rowOff>
    </xdr:to>
    <xdr:sp macro="" textlink="">
      <xdr:nvSpPr>
        <xdr:cNvPr id="5" name="TextBox 121">
          <a:hlinkClick xmlns:r="http://schemas.openxmlformats.org/officeDocument/2006/relationships" r:id="rId5"/>
          <a:extLst>
            <a:ext uri="{FF2B5EF4-FFF2-40B4-BE49-F238E27FC236}">
              <a16:creationId xmlns:a16="http://schemas.microsoft.com/office/drawing/2014/main" id="{58A772BB-09D1-4369-AED9-EF56C1DE3654}"/>
            </a:ext>
          </a:extLst>
        </xdr:cNvPr>
        <xdr:cNvSpPr txBox="1"/>
      </xdr:nvSpPr>
      <xdr:spPr bwMode="auto">
        <a:xfrm>
          <a:off x="8686672" y="10358917"/>
          <a:ext cx="1840557" cy="669586"/>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000" b="1" kern="0">
              <a:solidFill>
                <a:schemeClr val="bg1"/>
              </a:solidFill>
              <a:latin typeface="Arial" pitchFamily="34" charset="0"/>
              <a:cs typeface="Arial" pitchFamily="34" charset="0"/>
            </a:rPr>
            <a:t>Plan Estrategico de Talento</a:t>
          </a:r>
          <a:r>
            <a:rPr lang="en-US" sz="2000" b="1" kern="0" baseline="0">
              <a:solidFill>
                <a:schemeClr val="bg1"/>
              </a:solidFill>
              <a:latin typeface="Arial" pitchFamily="34" charset="0"/>
              <a:cs typeface="Arial" pitchFamily="34" charset="0"/>
            </a:rPr>
            <a:t> Humano</a:t>
          </a:r>
          <a:endParaRPr lang="en-US" sz="2000" b="1" kern="0">
            <a:solidFill>
              <a:schemeClr val="bg1"/>
            </a:solidFill>
            <a:latin typeface="Arial" pitchFamily="34" charset="0"/>
            <a:cs typeface="Arial" pitchFamily="34" charset="0"/>
          </a:endParaRPr>
        </a:p>
      </xdr:txBody>
    </xdr:sp>
    <xdr:clientData/>
  </xdr:twoCellAnchor>
  <xdr:twoCellAnchor>
    <xdr:from>
      <xdr:col>11</xdr:col>
      <xdr:colOff>657364</xdr:colOff>
      <xdr:row>45</xdr:row>
      <xdr:rowOff>183155</xdr:rowOff>
    </xdr:from>
    <xdr:to>
      <xdr:col>14</xdr:col>
      <xdr:colOff>657951</xdr:colOff>
      <xdr:row>49</xdr:row>
      <xdr:rowOff>111397</xdr:rowOff>
    </xdr:to>
    <xdr:sp macro="" textlink="">
      <xdr:nvSpPr>
        <xdr:cNvPr id="160" name="TextBox 121">
          <a:extLst>
            <a:ext uri="{FF2B5EF4-FFF2-40B4-BE49-F238E27FC236}">
              <a16:creationId xmlns:a16="http://schemas.microsoft.com/office/drawing/2014/main" id="{325ED48D-F6DA-45CE-9E4A-BE4B2FBF506B}"/>
            </a:ext>
          </a:extLst>
        </xdr:cNvPr>
        <xdr:cNvSpPr txBox="1"/>
      </xdr:nvSpPr>
      <xdr:spPr bwMode="auto">
        <a:xfrm>
          <a:off x="9493810" y="8399902"/>
          <a:ext cx="2410527" cy="662700"/>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000" b="1" kern="0">
              <a:solidFill>
                <a:schemeClr val="bg1"/>
              </a:solidFill>
              <a:latin typeface="Arial" pitchFamily="34" charset="0"/>
              <a:cs typeface="Arial" pitchFamily="34" charset="0"/>
            </a:rPr>
            <a:t>Plan de Previsión de Recursos Humanos</a:t>
          </a:r>
        </a:p>
      </xdr:txBody>
    </xdr:sp>
    <xdr:clientData/>
  </xdr:twoCellAnchor>
  <xdr:twoCellAnchor>
    <xdr:from>
      <xdr:col>12</xdr:col>
      <xdr:colOff>704493</xdr:colOff>
      <xdr:row>33</xdr:row>
      <xdr:rowOff>94103</xdr:rowOff>
    </xdr:from>
    <xdr:to>
      <xdr:col>15</xdr:col>
      <xdr:colOff>30603</xdr:colOff>
      <xdr:row>37</xdr:row>
      <xdr:rowOff>29231</xdr:rowOff>
    </xdr:to>
    <xdr:sp macro="" textlink="">
      <xdr:nvSpPr>
        <xdr:cNvPr id="161" name="TextBox 121">
          <a:extLst>
            <a:ext uri="{FF2B5EF4-FFF2-40B4-BE49-F238E27FC236}">
              <a16:creationId xmlns:a16="http://schemas.microsoft.com/office/drawing/2014/main" id="{55F3617A-B511-49F2-9A6F-4796EA73A73D}"/>
            </a:ext>
          </a:extLst>
        </xdr:cNvPr>
        <xdr:cNvSpPr txBox="1"/>
      </xdr:nvSpPr>
      <xdr:spPr bwMode="auto">
        <a:xfrm>
          <a:off x="10344252" y="6107476"/>
          <a:ext cx="1736050" cy="669586"/>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000" b="1" kern="0">
              <a:solidFill>
                <a:schemeClr val="bg1"/>
              </a:solidFill>
              <a:latin typeface="Arial" pitchFamily="34" charset="0"/>
              <a:cs typeface="Arial" pitchFamily="34" charset="0"/>
            </a:rPr>
            <a:t>Plan Anual de Vacantes</a:t>
          </a:r>
        </a:p>
      </xdr:txBody>
    </xdr:sp>
    <xdr:clientData/>
  </xdr:twoCellAnchor>
  <xdr:twoCellAnchor>
    <xdr:from>
      <xdr:col>12</xdr:col>
      <xdr:colOff>111418</xdr:colOff>
      <xdr:row>20</xdr:row>
      <xdr:rowOff>139700</xdr:rowOff>
    </xdr:from>
    <xdr:to>
      <xdr:col>14</xdr:col>
      <xdr:colOff>451385</xdr:colOff>
      <xdr:row>24</xdr:row>
      <xdr:rowOff>67942</xdr:rowOff>
    </xdr:to>
    <xdr:sp macro="" textlink="">
      <xdr:nvSpPr>
        <xdr:cNvPr id="4" name="TextBox 121">
          <a:hlinkClick xmlns:r="http://schemas.openxmlformats.org/officeDocument/2006/relationships" r:id="rId9"/>
          <a:extLst>
            <a:ext uri="{FF2B5EF4-FFF2-40B4-BE49-F238E27FC236}">
              <a16:creationId xmlns:a16="http://schemas.microsoft.com/office/drawing/2014/main" id="{4FDA7714-7B6C-42D1-AA48-647027813DE0}"/>
            </a:ext>
          </a:extLst>
        </xdr:cNvPr>
        <xdr:cNvSpPr txBox="1"/>
      </xdr:nvSpPr>
      <xdr:spPr bwMode="auto">
        <a:xfrm>
          <a:off x="9751177" y="3766086"/>
          <a:ext cx="1946594" cy="662699"/>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000" b="1" kern="0">
              <a:solidFill>
                <a:schemeClr val="bg1"/>
              </a:solidFill>
              <a:latin typeface="Arial" pitchFamily="34" charset="0"/>
              <a:cs typeface="Arial" pitchFamily="34" charset="0"/>
            </a:rPr>
            <a:t>Plan Anual</a:t>
          </a:r>
          <a:r>
            <a:rPr lang="en-US" sz="2000" b="1" kern="0" baseline="0">
              <a:solidFill>
                <a:schemeClr val="bg1"/>
              </a:solidFill>
              <a:latin typeface="Arial" pitchFamily="34" charset="0"/>
              <a:cs typeface="Arial" pitchFamily="34" charset="0"/>
            </a:rPr>
            <a:t> de Adquisiciones</a:t>
          </a:r>
          <a:endParaRPr lang="en-US" sz="2000" b="1" kern="0">
            <a:solidFill>
              <a:schemeClr val="bg1"/>
            </a:solidFill>
            <a:latin typeface="Arial" pitchFamily="34" charset="0"/>
            <a:cs typeface="Arial" pitchFamily="34" charset="0"/>
          </a:endParaRPr>
        </a:p>
      </xdr:txBody>
    </xdr:sp>
    <xdr:clientData/>
  </xdr:twoCellAnchor>
  <xdr:twoCellAnchor>
    <xdr:from>
      <xdr:col>10</xdr:col>
      <xdr:colOff>320008</xdr:colOff>
      <xdr:row>12</xdr:row>
      <xdr:rowOff>127000</xdr:rowOff>
    </xdr:from>
    <xdr:to>
      <xdr:col>11</xdr:col>
      <xdr:colOff>464882</xdr:colOff>
      <xdr:row>12</xdr:row>
      <xdr:rowOff>127000</xdr:rowOff>
    </xdr:to>
    <xdr:cxnSp macro="">
      <xdr:nvCxnSpPr>
        <xdr:cNvPr id="163" name="Straight Connector 72">
          <a:extLst>
            <a:ext uri="{FF2B5EF4-FFF2-40B4-BE49-F238E27FC236}">
              <a16:creationId xmlns:a16="http://schemas.microsoft.com/office/drawing/2014/main" id="{4C3D6BE0-678F-41DC-9AF6-9BFF8F0D4705}"/>
            </a:ext>
          </a:extLst>
        </xdr:cNvPr>
        <xdr:cNvCxnSpPr/>
      </xdr:nvCxnSpPr>
      <xdr:spPr bwMode="auto">
        <a:xfrm>
          <a:off x="8321008" y="2286000"/>
          <a:ext cx="944974"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635059</xdr:colOff>
      <xdr:row>20</xdr:row>
      <xdr:rowOff>112004</xdr:rowOff>
    </xdr:from>
    <xdr:to>
      <xdr:col>13</xdr:col>
      <xdr:colOff>779933</xdr:colOff>
      <xdr:row>20</xdr:row>
      <xdr:rowOff>112004</xdr:rowOff>
    </xdr:to>
    <xdr:cxnSp macro="">
      <xdr:nvCxnSpPr>
        <xdr:cNvPr id="164" name="Straight Connector 72">
          <a:extLst>
            <a:ext uri="{FF2B5EF4-FFF2-40B4-BE49-F238E27FC236}">
              <a16:creationId xmlns:a16="http://schemas.microsoft.com/office/drawing/2014/main" id="{310B34DB-1C91-4FD9-BDF0-135220BE52C5}"/>
            </a:ext>
          </a:extLst>
        </xdr:cNvPr>
        <xdr:cNvCxnSpPr/>
      </xdr:nvCxnSpPr>
      <xdr:spPr bwMode="auto">
        <a:xfrm>
          <a:off x="10274818" y="3738390"/>
          <a:ext cx="94818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279460</xdr:colOff>
      <xdr:row>33</xdr:row>
      <xdr:rowOff>66255</xdr:rowOff>
    </xdr:from>
    <xdr:to>
      <xdr:col>14</xdr:col>
      <xdr:colOff>424334</xdr:colOff>
      <xdr:row>33</xdr:row>
      <xdr:rowOff>66255</xdr:rowOff>
    </xdr:to>
    <xdr:cxnSp macro="">
      <xdr:nvCxnSpPr>
        <xdr:cNvPr id="165" name="Straight Connector 72">
          <a:extLst>
            <a:ext uri="{FF2B5EF4-FFF2-40B4-BE49-F238E27FC236}">
              <a16:creationId xmlns:a16="http://schemas.microsoft.com/office/drawing/2014/main" id="{6173D7DF-9B47-454F-A8A1-EB009F51014C}"/>
            </a:ext>
          </a:extLst>
        </xdr:cNvPr>
        <xdr:cNvCxnSpPr/>
      </xdr:nvCxnSpPr>
      <xdr:spPr bwMode="auto">
        <a:xfrm>
          <a:off x="10722532" y="6079628"/>
          <a:ext cx="948188"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563910</xdr:colOff>
      <xdr:row>45</xdr:row>
      <xdr:rowOff>145056</xdr:rowOff>
    </xdr:from>
    <xdr:to>
      <xdr:col>13</xdr:col>
      <xdr:colOff>708784</xdr:colOff>
      <xdr:row>45</xdr:row>
      <xdr:rowOff>145056</xdr:rowOff>
    </xdr:to>
    <xdr:cxnSp macro="">
      <xdr:nvCxnSpPr>
        <xdr:cNvPr id="166" name="Straight Connector 72">
          <a:extLst>
            <a:ext uri="{FF2B5EF4-FFF2-40B4-BE49-F238E27FC236}">
              <a16:creationId xmlns:a16="http://schemas.microsoft.com/office/drawing/2014/main" id="{C068DE8C-6828-450C-AE43-53ADF8D93D03}"/>
            </a:ext>
          </a:extLst>
        </xdr:cNvPr>
        <xdr:cNvCxnSpPr/>
      </xdr:nvCxnSpPr>
      <xdr:spPr bwMode="auto">
        <a:xfrm>
          <a:off x="10203669" y="8361803"/>
          <a:ext cx="94818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273440</xdr:colOff>
      <xdr:row>57</xdr:row>
      <xdr:rowOff>97367</xdr:rowOff>
    </xdr:from>
    <xdr:to>
      <xdr:col>12</xdr:col>
      <xdr:colOff>418315</xdr:colOff>
      <xdr:row>57</xdr:row>
      <xdr:rowOff>97367</xdr:rowOff>
    </xdr:to>
    <xdr:cxnSp macro="">
      <xdr:nvCxnSpPr>
        <xdr:cNvPr id="167" name="Straight Connector 72">
          <a:extLst>
            <a:ext uri="{FF2B5EF4-FFF2-40B4-BE49-F238E27FC236}">
              <a16:creationId xmlns:a16="http://schemas.microsoft.com/office/drawing/2014/main" id="{7B83DBDD-0BD4-4C51-9569-77162E629E45}"/>
            </a:ext>
          </a:extLst>
        </xdr:cNvPr>
        <xdr:cNvCxnSpPr/>
      </xdr:nvCxnSpPr>
      <xdr:spPr bwMode="auto">
        <a:xfrm>
          <a:off x="9121107" y="10723034"/>
          <a:ext cx="949208"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671170</xdr:colOff>
      <xdr:row>63</xdr:row>
      <xdr:rowOff>65438</xdr:rowOff>
    </xdr:from>
    <xdr:to>
      <xdr:col>10</xdr:col>
      <xdr:colOff>12731</xdr:colOff>
      <xdr:row>63</xdr:row>
      <xdr:rowOff>65438</xdr:rowOff>
    </xdr:to>
    <xdr:cxnSp macro="">
      <xdr:nvCxnSpPr>
        <xdr:cNvPr id="168" name="Straight Connector 72">
          <a:extLst>
            <a:ext uri="{FF2B5EF4-FFF2-40B4-BE49-F238E27FC236}">
              <a16:creationId xmlns:a16="http://schemas.microsoft.com/office/drawing/2014/main" id="{6BA42A2B-AE4F-4DFD-9F01-EB5535B33FC2}"/>
            </a:ext>
          </a:extLst>
        </xdr:cNvPr>
        <xdr:cNvCxnSpPr/>
      </xdr:nvCxnSpPr>
      <xdr:spPr bwMode="auto">
        <a:xfrm>
          <a:off x="7097676" y="11403631"/>
          <a:ext cx="948188"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13932</xdr:colOff>
      <xdr:row>58</xdr:row>
      <xdr:rowOff>52433</xdr:rowOff>
    </xdr:from>
    <xdr:to>
      <xdr:col>4</xdr:col>
      <xdr:colOff>158807</xdr:colOff>
      <xdr:row>58</xdr:row>
      <xdr:rowOff>52433</xdr:rowOff>
    </xdr:to>
    <xdr:cxnSp macro="">
      <xdr:nvCxnSpPr>
        <xdr:cNvPr id="169" name="Straight Connector 72">
          <a:extLst>
            <a:ext uri="{FF2B5EF4-FFF2-40B4-BE49-F238E27FC236}">
              <a16:creationId xmlns:a16="http://schemas.microsoft.com/office/drawing/2014/main" id="{716A8B16-78D2-4AD0-915E-3B51924A04AF}"/>
            </a:ext>
          </a:extLst>
        </xdr:cNvPr>
        <xdr:cNvCxnSpPr/>
      </xdr:nvCxnSpPr>
      <xdr:spPr bwMode="auto">
        <a:xfrm>
          <a:off x="2423872" y="10472553"/>
          <a:ext cx="948188"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269208</xdr:colOff>
      <xdr:row>45</xdr:row>
      <xdr:rowOff>38100</xdr:rowOff>
    </xdr:from>
    <xdr:to>
      <xdr:col>3</xdr:col>
      <xdr:colOff>414082</xdr:colOff>
      <xdr:row>45</xdr:row>
      <xdr:rowOff>38100</xdr:rowOff>
    </xdr:to>
    <xdr:cxnSp macro="">
      <xdr:nvCxnSpPr>
        <xdr:cNvPr id="170" name="Straight Connector 72">
          <a:extLst>
            <a:ext uri="{FF2B5EF4-FFF2-40B4-BE49-F238E27FC236}">
              <a16:creationId xmlns:a16="http://schemas.microsoft.com/office/drawing/2014/main" id="{5D2FDD0E-D318-4D3A-8F8F-C9A62FFDD492}"/>
            </a:ext>
          </a:extLst>
        </xdr:cNvPr>
        <xdr:cNvCxnSpPr/>
      </xdr:nvCxnSpPr>
      <xdr:spPr bwMode="auto">
        <a:xfrm>
          <a:off x="1869408" y="8559800"/>
          <a:ext cx="944974"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383508</xdr:colOff>
      <xdr:row>33</xdr:row>
      <xdr:rowOff>81402</xdr:rowOff>
    </xdr:from>
    <xdr:to>
      <xdr:col>2</xdr:col>
      <xdr:colOff>528382</xdr:colOff>
      <xdr:row>33</xdr:row>
      <xdr:rowOff>81402</xdr:rowOff>
    </xdr:to>
    <xdr:cxnSp macro="">
      <xdr:nvCxnSpPr>
        <xdr:cNvPr id="171" name="Straight Connector 72">
          <a:extLst>
            <a:ext uri="{FF2B5EF4-FFF2-40B4-BE49-F238E27FC236}">
              <a16:creationId xmlns:a16="http://schemas.microsoft.com/office/drawing/2014/main" id="{A5918931-77D8-4CAA-99A1-EF934A5634DD}"/>
            </a:ext>
          </a:extLst>
        </xdr:cNvPr>
        <xdr:cNvCxnSpPr/>
      </xdr:nvCxnSpPr>
      <xdr:spPr bwMode="auto">
        <a:xfrm>
          <a:off x="1186821" y="6094775"/>
          <a:ext cx="948188"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139913</xdr:colOff>
      <xdr:row>18</xdr:row>
      <xdr:rowOff>158061</xdr:rowOff>
    </xdr:from>
    <xdr:to>
      <xdr:col>3</xdr:col>
      <xdr:colOff>284787</xdr:colOff>
      <xdr:row>18</xdr:row>
      <xdr:rowOff>158061</xdr:rowOff>
    </xdr:to>
    <xdr:cxnSp macro="">
      <xdr:nvCxnSpPr>
        <xdr:cNvPr id="172" name="Straight Connector 72">
          <a:extLst>
            <a:ext uri="{FF2B5EF4-FFF2-40B4-BE49-F238E27FC236}">
              <a16:creationId xmlns:a16="http://schemas.microsoft.com/office/drawing/2014/main" id="{C8341D19-A534-4139-A512-3228D0F67A45}"/>
            </a:ext>
          </a:extLst>
        </xdr:cNvPr>
        <xdr:cNvCxnSpPr/>
      </xdr:nvCxnSpPr>
      <xdr:spPr bwMode="auto">
        <a:xfrm>
          <a:off x="1746540" y="3417218"/>
          <a:ext cx="94818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510508</xdr:colOff>
      <xdr:row>12</xdr:row>
      <xdr:rowOff>101600</xdr:rowOff>
    </xdr:from>
    <xdr:to>
      <xdr:col>5</xdr:col>
      <xdr:colOff>655382</xdr:colOff>
      <xdr:row>12</xdr:row>
      <xdr:rowOff>101600</xdr:rowOff>
    </xdr:to>
    <xdr:cxnSp macro="">
      <xdr:nvCxnSpPr>
        <xdr:cNvPr id="173" name="Straight Connector 72">
          <a:extLst>
            <a:ext uri="{FF2B5EF4-FFF2-40B4-BE49-F238E27FC236}">
              <a16:creationId xmlns:a16="http://schemas.microsoft.com/office/drawing/2014/main" id="{4CCCACD8-C978-4F26-98A0-D533E0514019}"/>
            </a:ext>
          </a:extLst>
        </xdr:cNvPr>
        <xdr:cNvCxnSpPr/>
      </xdr:nvCxnSpPr>
      <xdr:spPr bwMode="auto">
        <a:xfrm>
          <a:off x="3710908" y="2260600"/>
          <a:ext cx="944974"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452652</xdr:colOff>
      <xdr:row>9</xdr:row>
      <xdr:rowOff>2114</xdr:rowOff>
    </xdr:from>
    <xdr:to>
      <xdr:col>11</xdr:col>
      <xdr:colOff>520699</xdr:colOff>
      <xdr:row>11</xdr:row>
      <xdr:rowOff>127000</xdr:rowOff>
    </xdr:to>
    <xdr:sp macro="" textlink="">
      <xdr:nvSpPr>
        <xdr:cNvPr id="174" name="TextBox 70">
          <a:hlinkClick xmlns:r="http://schemas.openxmlformats.org/officeDocument/2006/relationships" r:id="rId4"/>
          <a:extLst>
            <a:ext uri="{FF2B5EF4-FFF2-40B4-BE49-F238E27FC236}">
              <a16:creationId xmlns:a16="http://schemas.microsoft.com/office/drawing/2014/main" id="{985FB641-9C28-4164-A063-8A74EFC16859}"/>
            </a:ext>
          </a:extLst>
        </xdr:cNvPr>
        <xdr:cNvSpPr txBox="1"/>
      </xdr:nvSpPr>
      <xdr:spPr bwMode="auto">
        <a:xfrm>
          <a:off x="8453652" y="1589614"/>
          <a:ext cx="868147" cy="505886"/>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02</a:t>
          </a:r>
        </a:p>
      </xdr:txBody>
    </xdr:sp>
    <xdr:clientData/>
  </xdr:twoCellAnchor>
  <xdr:twoCellAnchor>
    <xdr:from>
      <xdr:col>12</xdr:col>
      <xdr:colOff>691350</xdr:colOff>
      <xdr:row>17</xdr:row>
      <xdr:rowOff>75866</xdr:rowOff>
    </xdr:from>
    <xdr:to>
      <xdr:col>13</xdr:col>
      <xdr:colOff>759397</xdr:colOff>
      <xdr:row>19</xdr:row>
      <xdr:rowOff>124552</xdr:rowOff>
    </xdr:to>
    <xdr:sp macro="" textlink="">
      <xdr:nvSpPr>
        <xdr:cNvPr id="3" name="TextBox 70">
          <a:hlinkClick xmlns:r="http://schemas.openxmlformats.org/officeDocument/2006/relationships" r:id="rId9"/>
          <a:extLst>
            <a:ext uri="{FF2B5EF4-FFF2-40B4-BE49-F238E27FC236}">
              <a16:creationId xmlns:a16="http://schemas.microsoft.com/office/drawing/2014/main" id="{4644A14C-1DA2-46D5-AD22-3E69B53ABAE4}"/>
            </a:ext>
          </a:extLst>
        </xdr:cNvPr>
        <xdr:cNvSpPr txBox="1"/>
      </xdr:nvSpPr>
      <xdr:spPr bwMode="auto">
        <a:xfrm>
          <a:off x="10331109" y="3067252"/>
          <a:ext cx="871360" cy="500071"/>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03</a:t>
          </a:r>
        </a:p>
      </xdr:txBody>
    </xdr:sp>
    <xdr:clientData/>
  </xdr:twoCellAnchor>
  <xdr:twoCellAnchor>
    <xdr:from>
      <xdr:col>13</xdr:col>
      <xdr:colOff>363752</xdr:colOff>
      <xdr:row>29</xdr:row>
      <xdr:rowOff>141814</xdr:rowOff>
    </xdr:from>
    <xdr:to>
      <xdr:col>14</xdr:col>
      <xdr:colOff>431799</xdr:colOff>
      <xdr:row>32</xdr:row>
      <xdr:rowOff>76200</xdr:rowOff>
    </xdr:to>
    <xdr:sp macro="" textlink="">
      <xdr:nvSpPr>
        <xdr:cNvPr id="176" name="TextBox 70">
          <a:extLst>
            <a:ext uri="{FF2B5EF4-FFF2-40B4-BE49-F238E27FC236}">
              <a16:creationId xmlns:a16="http://schemas.microsoft.com/office/drawing/2014/main" id="{FE7A7CC9-680C-4814-A79F-A82F0840B291}"/>
            </a:ext>
          </a:extLst>
        </xdr:cNvPr>
        <xdr:cNvSpPr txBox="1"/>
      </xdr:nvSpPr>
      <xdr:spPr bwMode="auto">
        <a:xfrm>
          <a:off x="10765052" y="5615514"/>
          <a:ext cx="868147" cy="505886"/>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04</a:t>
          </a:r>
        </a:p>
      </xdr:txBody>
    </xdr:sp>
    <xdr:clientData/>
  </xdr:twoCellAnchor>
  <xdr:twoCellAnchor>
    <xdr:from>
      <xdr:col>12</xdr:col>
      <xdr:colOff>656006</xdr:colOff>
      <xdr:row>42</xdr:row>
      <xdr:rowOff>11600</xdr:rowOff>
    </xdr:from>
    <xdr:to>
      <xdr:col>13</xdr:col>
      <xdr:colOff>724053</xdr:colOff>
      <xdr:row>44</xdr:row>
      <xdr:rowOff>129601</xdr:rowOff>
    </xdr:to>
    <xdr:sp macro="" textlink="">
      <xdr:nvSpPr>
        <xdr:cNvPr id="177" name="TextBox 70">
          <a:extLst>
            <a:ext uri="{FF2B5EF4-FFF2-40B4-BE49-F238E27FC236}">
              <a16:creationId xmlns:a16="http://schemas.microsoft.com/office/drawing/2014/main" id="{C6D5C5CD-9E58-4EAC-BB3A-2193CF8EBD94}"/>
            </a:ext>
          </a:extLst>
        </xdr:cNvPr>
        <xdr:cNvSpPr txBox="1"/>
      </xdr:nvSpPr>
      <xdr:spPr bwMode="auto">
        <a:xfrm>
          <a:off x="10295765" y="7677504"/>
          <a:ext cx="871360" cy="485230"/>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05</a:t>
          </a:r>
        </a:p>
      </xdr:txBody>
    </xdr:sp>
    <xdr:clientData/>
  </xdr:twoCellAnchor>
  <xdr:twoCellAnchor>
    <xdr:from>
      <xdr:col>11</xdr:col>
      <xdr:colOff>376452</xdr:colOff>
      <xdr:row>53</xdr:row>
      <xdr:rowOff>14814</xdr:rowOff>
    </xdr:from>
    <xdr:to>
      <xdr:col>12</xdr:col>
      <xdr:colOff>444500</xdr:colOff>
      <xdr:row>55</xdr:row>
      <xdr:rowOff>139700</xdr:rowOff>
    </xdr:to>
    <xdr:sp macro="" textlink="">
      <xdr:nvSpPr>
        <xdr:cNvPr id="6" name="TextBox 70">
          <a:hlinkClick xmlns:r="http://schemas.openxmlformats.org/officeDocument/2006/relationships" r:id="rId5"/>
          <a:extLst>
            <a:ext uri="{FF2B5EF4-FFF2-40B4-BE49-F238E27FC236}">
              <a16:creationId xmlns:a16="http://schemas.microsoft.com/office/drawing/2014/main" id="{24A4226A-EFAA-4D81-82B4-124783BB8E2F}"/>
            </a:ext>
          </a:extLst>
        </xdr:cNvPr>
        <xdr:cNvSpPr txBox="1"/>
      </xdr:nvSpPr>
      <xdr:spPr bwMode="auto">
        <a:xfrm>
          <a:off x="9224119" y="10068981"/>
          <a:ext cx="872381" cy="505886"/>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06</a:t>
          </a:r>
        </a:p>
      </xdr:txBody>
    </xdr:sp>
    <xdr:clientData/>
  </xdr:twoCellAnchor>
  <xdr:twoCellAnchor>
    <xdr:from>
      <xdr:col>8</xdr:col>
      <xdr:colOff>773211</xdr:colOff>
      <xdr:row>59</xdr:row>
      <xdr:rowOff>148802</xdr:rowOff>
    </xdr:from>
    <xdr:to>
      <xdr:col>10</xdr:col>
      <xdr:colOff>37945</xdr:colOff>
      <xdr:row>62</xdr:row>
      <xdr:rowOff>83188</xdr:rowOff>
    </xdr:to>
    <xdr:sp macro="" textlink="">
      <xdr:nvSpPr>
        <xdr:cNvPr id="179" name="TextBox 70">
          <a:hlinkClick xmlns:r="http://schemas.openxmlformats.org/officeDocument/2006/relationships" r:id="rId8"/>
          <a:extLst>
            <a:ext uri="{FF2B5EF4-FFF2-40B4-BE49-F238E27FC236}">
              <a16:creationId xmlns:a16="http://schemas.microsoft.com/office/drawing/2014/main" id="{AAD70478-CFF1-439A-BEFB-B7EDD0C28903}"/>
            </a:ext>
          </a:extLst>
        </xdr:cNvPr>
        <xdr:cNvSpPr txBox="1"/>
      </xdr:nvSpPr>
      <xdr:spPr bwMode="auto">
        <a:xfrm>
          <a:off x="7199717" y="10752537"/>
          <a:ext cx="871361" cy="485229"/>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07</a:t>
          </a:r>
        </a:p>
      </xdr:txBody>
    </xdr:sp>
    <xdr:clientData/>
  </xdr:twoCellAnchor>
  <xdr:twoCellAnchor>
    <xdr:from>
      <xdr:col>3</xdr:col>
      <xdr:colOff>87004</xdr:colOff>
      <xdr:row>53</xdr:row>
      <xdr:rowOff>129929</xdr:rowOff>
    </xdr:from>
    <xdr:to>
      <xdr:col>4</xdr:col>
      <xdr:colOff>155052</xdr:colOff>
      <xdr:row>57</xdr:row>
      <xdr:rowOff>64315</xdr:rowOff>
    </xdr:to>
    <xdr:sp macro="" textlink="">
      <xdr:nvSpPr>
        <xdr:cNvPr id="180" name="TextBox 70">
          <a:hlinkClick xmlns:r="http://schemas.openxmlformats.org/officeDocument/2006/relationships" r:id="rId6"/>
          <a:extLst>
            <a:ext uri="{FF2B5EF4-FFF2-40B4-BE49-F238E27FC236}">
              <a16:creationId xmlns:a16="http://schemas.microsoft.com/office/drawing/2014/main" id="{DB985C1E-405B-4E5E-84A0-FEBCF703504F}"/>
            </a:ext>
          </a:extLst>
        </xdr:cNvPr>
        <xdr:cNvSpPr txBox="1"/>
      </xdr:nvSpPr>
      <xdr:spPr bwMode="auto">
        <a:xfrm>
          <a:off x="2496944" y="9815592"/>
          <a:ext cx="871361" cy="485229"/>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09</a:t>
          </a:r>
        </a:p>
      </xdr:txBody>
    </xdr:sp>
    <xdr:clientData/>
  </xdr:twoCellAnchor>
  <xdr:twoCellAnchor>
    <xdr:from>
      <xdr:col>2</xdr:col>
      <xdr:colOff>376452</xdr:colOff>
      <xdr:row>41</xdr:row>
      <xdr:rowOff>116414</xdr:rowOff>
    </xdr:from>
    <xdr:to>
      <xdr:col>3</xdr:col>
      <xdr:colOff>444499</xdr:colOff>
      <xdr:row>44</xdr:row>
      <xdr:rowOff>50800</xdr:rowOff>
    </xdr:to>
    <xdr:sp macro="" textlink="">
      <xdr:nvSpPr>
        <xdr:cNvPr id="181" name="TextBox 70">
          <a:hlinkClick xmlns:r="http://schemas.openxmlformats.org/officeDocument/2006/relationships" r:id="rId11"/>
          <a:extLst>
            <a:ext uri="{FF2B5EF4-FFF2-40B4-BE49-F238E27FC236}">
              <a16:creationId xmlns:a16="http://schemas.microsoft.com/office/drawing/2014/main" id="{D84611DC-7D63-4772-8E37-8F18665236FA}"/>
            </a:ext>
          </a:extLst>
        </xdr:cNvPr>
        <xdr:cNvSpPr txBox="1"/>
      </xdr:nvSpPr>
      <xdr:spPr bwMode="auto">
        <a:xfrm>
          <a:off x="1976652" y="7876114"/>
          <a:ext cx="868147" cy="505886"/>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10</a:t>
          </a:r>
        </a:p>
      </xdr:txBody>
    </xdr:sp>
    <xdr:clientData/>
  </xdr:twoCellAnchor>
  <xdr:twoCellAnchor>
    <xdr:from>
      <xdr:col>1</xdr:col>
      <xdr:colOff>503452</xdr:colOff>
      <xdr:row>30</xdr:row>
      <xdr:rowOff>2114</xdr:rowOff>
    </xdr:from>
    <xdr:to>
      <xdr:col>2</xdr:col>
      <xdr:colOff>571499</xdr:colOff>
      <xdr:row>32</xdr:row>
      <xdr:rowOff>127000</xdr:rowOff>
    </xdr:to>
    <xdr:sp macro="" textlink="">
      <xdr:nvSpPr>
        <xdr:cNvPr id="182" name="TextBox 70">
          <a:hlinkClick xmlns:r="http://schemas.openxmlformats.org/officeDocument/2006/relationships" r:id="rId8"/>
          <a:extLst>
            <a:ext uri="{FF2B5EF4-FFF2-40B4-BE49-F238E27FC236}">
              <a16:creationId xmlns:a16="http://schemas.microsoft.com/office/drawing/2014/main" id="{3DF5D7CD-A993-4680-9322-1E73F8DEE3A7}"/>
            </a:ext>
          </a:extLst>
        </xdr:cNvPr>
        <xdr:cNvSpPr txBox="1"/>
      </xdr:nvSpPr>
      <xdr:spPr bwMode="auto">
        <a:xfrm>
          <a:off x="1303552" y="5666314"/>
          <a:ext cx="868147" cy="505886"/>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11</a:t>
          </a:r>
        </a:p>
      </xdr:txBody>
    </xdr:sp>
    <xdr:clientData/>
  </xdr:twoCellAnchor>
  <xdr:twoCellAnchor>
    <xdr:from>
      <xdr:col>2</xdr:col>
      <xdr:colOff>168049</xdr:colOff>
      <xdr:row>15</xdr:row>
      <xdr:rowOff>132174</xdr:rowOff>
    </xdr:from>
    <xdr:to>
      <xdr:col>3</xdr:col>
      <xdr:colOff>236096</xdr:colOff>
      <xdr:row>17</xdr:row>
      <xdr:rowOff>265016</xdr:rowOff>
    </xdr:to>
    <xdr:sp macro="" textlink="">
      <xdr:nvSpPr>
        <xdr:cNvPr id="183" name="TextBox 70">
          <a:hlinkClick xmlns:r="http://schemas.openxmlformats.org/officeDocument/2006/relationships" r:id="rId7"/>
          <a:extLst>
            <a:ext uri="{FF2B5EF4-FFF2-40B4-BE49-F238E27FC236}">
              <a16:creationId xmlns:a16="http://schemas.microsoft.com/office/drawing/2014/main" id="{530563BE-2EB0-40F7-82A1-6C52B0B91D49}"/>
            </a:ext>
          </a:extLst>
        </xdr:cNvPr>
        <xdr:cNvSpPr txBox="1"/>
      </xdr:nvSpPr>
      <xdr:spPr bwMode="auto">
        <a:xfrm>
          <a:off x="1774676" y="2756331"/>
          <a:ext cx="871360" cy="500071"/>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12</a:t>
          </a:r>
        </a:p>
      </xdr:txBody>
    </xdr:sp>
    <xdr:clientData/>
  </xdr:twoCellAnchor>
  <xdr:twoCellAnchor>
    <xdr:from>
      <xdr:col>4</xdr:col>
      <xdr:colOff>579652</xdr:colOff>
      <xdr:row>9</xdr:row>
      <xdr:rowOff>40214</xdr:rowOff>
    </xdr:from>
    <xdr:to>
      <xdr:col>5</xdr:col>
      <xdr:colOff>647699</xdr:colOff>
      <xdr:row>11</xdr:row>
      <xdr:rowOff>165100</xdr:rowOff>
    </xdr:to>
    <xdr:sp macro="" textlink="">
      <xdr:nvSpPr>
        <xdr:cNvPr id="184" name="TextBox 70">
          <a:hlinkClick xmlns:r="http://schemas.openxmlformats.org/officeDocument/2006/relationships" r:id="rId10"/>
          <a:extLst>
            <a:ext uri="{FF2B5EF4-FFF2-40B4-BE49-F238E27FC236}">
              <a16:creationId xmlns:a16="http://schemas.microsoft.com/office/drawing/2014/main" id="{129F9E1F-5F1B-49B8-9E37-B89D5E135436}"/>
            </a:ext>
          </a:extLst>
        </xdr:cNvPr>
        <xdr:cNvSpPr txBox="1"/>
      </xdr:nvSpPr>
      <xdr:spPr bwMode="auto">
        <a:xfrm>
          <a:off x="3780052" y="1627714"/>
          <a:ext cx="868147" cy="505886"/>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13</a:t>
          </a:r>
        </a:p>
      </xdr:txBody>
    </xdr:sp>
    <xdr:clientData/>
  </xdr:twoCellAnchor>
  <xdr:twoCellAnchor>
    <xdr:from>
      <xdr:col>4</xdr:col>
      <xdr:colOff>777859</xdr:colOff>
      <xdr:row>57</xdr:row>
      <xdr:rowOff>65402</xdr:rowOff>
    </xdr:from>
    <xdr:to>
      <xdr:col>7</xdr:col>
      <xdr:colOff>778451</xdr:colOff>
      <xdr:row>70</xdr:row>
      <xdr:rowOff>87348</xdr:rowOff>
    </xdr:to>
    <xdr:sp macro="" textlink="">
      <xdr:nvSpPr>
        <xdr:cNvPr id="17" name="Lágrima 184">
          <a:hlinkClick xmlns:r="http://schemas.openxmlformats.org/officeDocument/2006/relationships" r:id="rId13"/>
          <a:extLst>
            <a:ext uri="{FF2B5EF4-FFF2-40B4-BE49-F238E27FC236}">
              <a16:creationId xmlns:a16="http://schemas.microsoft.com/office/drawing/2014/main" id="{00AAE04C-6FC6-46C9-B421-22C861AB3D96}"/>
            </a:ext>
          </a:extLst>
        </xdr:cNvPr>
        <xdr:cNvSpPr/>
      </xdr:nvSpPr>
      <xdr:spPr>
        <a:xfrm rot="9157431">
          <a:off x="3952859" y="10685777"/>
          <a:ext cx="2381842" cy="2498446"/>
        </a:xfrm>
        <a:prstGeom prst="teardrop">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6</xdr:col>
      <xdr:colOff>17537</xdr:colOff>
      <xdr:row>59</xdr:row>
      <xdr:rowOff>167570</xdr:rowOff>
    </xdr:from>
    <xdr:to>
      <xdr:col>7</xdr:col>
      <xdr:colOff>85585</xdr:colOff>
      <xdr:row>62</xdr:row>
      <xdr:rowOff>101956</xdr:rowOff>
    </xdr:to>
    <xdr:sp macro="" textlink="">
      <xdr:nvSpPr>
        <xdr:cNvPr id="13" name="TextBox 70">
          <a:hlinkClick xmlns:r="http://schemas.openxmlformats.org/officeDocument/2006/relationships" r:id="rId13"/>
          <a:extLst>
            <a:ext uri="{FF2B5EF4-FFF2-40B4-BE49-F238E27FC236}">
              <a16:creationId xmlns:a16="http://schemas.microsoft.com/office/drawing/2014/main" id="{BD7185CC-E067-499C-BEBA-5E26B4799467}"/>
            </a:ext>
          </a:extLst>
        </xdr:cNvPr>
        <xdr:cNvSpPr txBox="1"/>
      </xdr:nvSpPr>
      <xdr:spPr bwMode="auto">
        <a:xfrm>
          <a:off x="4837417" y="10771305"/>
          <a:ext cx="871361" cy="485229"/>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08</a:t>
          </a:r>
        </a:p>
      </xdr:txBody>
    </xdr:sp>
    <xdr:clientData/>
  </xdr:twoCellAnchor>
  <xdr:twoCellAnchor>
    <xdr:from>
      <xdr:col>5</xdr:col>
      <xdr:colOff>701875</xdr:colOff>
      <xdr:row>63</xdr:row>
      <xdr:rowOff>67121</xdr:rowOff>
    </xdr:from>
    <xdr:to>
      <xdr:col>7</xdr:col>
      <xdr:colOff>43436</xdr:colOff>
      <xdr:row>63</xdr:row>
      <xdr:rowOff>67121</xdr:rowOff>
    </xdr:to>
    <xdr:cxnSp macro="">
      <xdr:nvCxnSpPr>
        <xdr:cNvPr id="187" name="Straight Connector 72">
          <a:extLst>
            <a:ext uri="{FF2B5EF4-FFF2-40B4-BE49-F238E27FC236}">
              <a16:creationId xmlns:a16="http://schemas.microsoft.com/office/drawing/2014/main" id="{CB4180C8-F197-4B53-84E6-459308652885}"/>
            </a:ext>
          </a:extLst>
        </xdr:cNvPr>
        <xdr:cNvCxnSpPr/>
      </xdr:nvCxnSpPr>
      <xdr:spPr bwMode="auto">
        <a:xfrm>
          <a:off x="4718441" y="11405314"/>
          <a:ext cx="948188"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167369</xdr:colOff>
      <xdr:row>63</xdr:row>
      <xdr:rowOff>75586</xdr:rowOff>
    </xdr:from>
    <xdr:to>
      <xdr:col>7</xdr:col>
      <xdr:colOff>566144</xdr:colOff>
      <xdr:row>67</xdr:row>
      <xdr:rowOff>3828</xdr:rowOff>
    </xdr:to>
    <xdr:sp macro="" textlink="">
      <xdr:nvSpPr>
        <xdr:cNvPr id="15" name="TextBox 121">
          <a:hlinkClick xmlns:r="http://schemas.openxmlformats.org/officeDocument/2006/relationships" r:id="rId13"/>
          <a:extLst>
            <a:ext uri="{FF2B5EF4-FFF2-40B4-BE49-F238E27FC236}">
              <a16:creationId xmlns:a16="http://schemas.microsoft.com/office/drawing/2014/main" id="{01ED0DE4-F64E-4C29-B0F0-5173D69BB367}"/>
            </a:ext>
          </a:extLst>
        </xdr:cNvPr>
        <xdr:cNvSpPr txBox="1"/>
      </xdr:nvSpPr>
      <xdr:spPr bwMode="auto">
        <a:xfrm>
          <a:off x="4183935" y="11413779"/>
          <a:ext cx="2005402" cy="662700"/>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000" b="1" kern="0">
              <a:solidFill>
                <a:schemeClr val="bg1"/>
              </a:solidFill>
              <a:latin typeface="Arial" pitchFamily="34" charset="0"/>
              <a:cs typeface="Arial" pitchFamily="34" charset="0"/>
            </a:rPr>
            <a:t>Plan de Incentivos Institucionales</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164522</xdr:colOff>
      <xdr:row>13</xdr:row>
      <xdr:rowOff>118286</xdr:rowOff>
    </xdr:from>
    <xdr:to>
      <xdr:col>7</xdr:col>
      <xdr:colOff>995615</xdr:colOff>
      <xdr:row>35</xdr:row>
      <xdr:rowOff>164516</xdr:rowOff>
    </xdr:to>
    <xdr:pic>
      <xdr:nvPicPr>
        <xdr:cNvPr id="2" name="Imagen 1">
          <a:extLst>
            <a:ext uri="{FF2B5EF4-FFF2-40B4-BE49-F238E27FC236}">
              <a16:creationId xmlns:a16="http://schemas.microsoft.com/office/drawing/2014/main" id="{BF40689F-264D-43E2-B46B-F2A9C641EE99}"/>
            </a:ext>
          </a:extLst>
        </xdr:cNvPr>
        <xdr:cNvPicPr>
          <a:picLocks noChangeAspect="1"/>
        </xdr:cNvPicPr>
      </xdr:nvPicPr>
      <xdr:blipFill>
        <a:blip xmlns:r="http://schemas.openxmlformats.org/officeDocument/2006/relationships" r:embed="rId1"/>
        <a:stretch>
          <a:fillRect/>
        </a:stretch>
      </xdr:blipFill>
      <xdr:spPr>
        <a:xfrm>
          <a:off x="3141085" y="3642536"/>
          <a:ext cx="13356468" cy="4356293"/>
        </a:xfrm>
        <a:prstGeom prst="rect">
          <a:avLst/>
        </a:prstGeom>
      </xdr:spPr>
    </xdr:pic>
    <xdr:clientData/>
  </xdr:twoCellAnchor>
  <xdr:twoCellAnchor>
    <xdr:from>
      <xdr:col>6</xdr:col>
      <xdr:colOff>1688523</xdr:colOff>
      <xdr:row>25</xdr:row>
      <xdr:rowOff>163795</xdr:rowOff>
    </xdr:from>
    <xdr:to>
      <xdr:col>7</xdr:col>
      <xdr:colOff>787977</xdr:colOff>
      <xdr:row>29</xdr:row>
      <xdr:rowOff>69268</xdr:rowOff>
    </xdr:to>
    <xdr:sp macro="" textlink="">
      <xdr:nvSpPr>
        <xdr:cNvPr id="3" name="Rectángulo: esquinas redondeadas 2">
          <a:extLst>
            <a:ext uri="{FF2B5EF4-FFF2-40B4-BE49-F238E27FC236}">
              <a16:creationId xmlns:a16="http://schemas.microsoft.com/office/drawing/2014/main" id="{25B311DF-2C42-4F02-AEDB-F00FD48A85D8}"/>
            </a:ext>
          </a:extLst>
        </xdr:cNvPr>
        <xdr:cNvSpPr/>
      </xdr:nvSpPr>
      <xdr:spPr>
        <a:xfrm>
          <a:off x="10292773" y="6212170"/>
          <a:ext cx="6703579" cy="603973"/>
        </a:xfrm>
        <a:prstGeom prst="roundRect">
          <a:avLst/>
        </a:prstGeom>
        <a:noFill/>
        <a:ln w="7620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206375</xdr:colOff>
      <xdr:row>3</xdr:row>
      <xdr:rowOff>63500</xdr:rowOff>
    </xdr:from>
    <xdr:to>
      <xdr:col>2</xdr:col>
      <xdr:colOff>1067678</xdr:colOff>
      <xdr:row>11</xdr:row>
      <xdr:rowOff>514272</xdr:rowOff>
    </xdr:to>
    <xdr:pic>
      <xdr:nvPicPr>
        <xdr:cNvPr id="7" name="Imagen 6">
          <a:hlinkClick xmlns:r="http://schemas.openxmlformats.org/officeDocument/2006/relationships" r:id="rId2"/>
          <a:extLst>
            <a:ext uri="{FF2B5EF4-FFF2-40B4-BE49-F238E27FC236}">
              <a16:creationId xmlns:a16="http://schemas.microsoft.com/office/drawing/2014/main" id="{0C036CAE-B1B6-4668-BF79-0BA79BC0D9D4}"/>
            </a:ext>
          </a:extLst>
        </xdr:cNvPr>
        <xdr:cNvPicPr>
          <a:picLocks noChangeAspect="1"/>
        </xdr:cNvPicPr>
      </xdr:nvPicPr>
      <xdr:blipFill>
        <a:blip xmlns:r="http://schemas.openxmlformats.org/officeDocument/2006/relationships" r:embed="rId3"/>
        <a:stretch>
          <a:fillRect/>
        </a:stretch>
      </xdr:blipFill>
      <xdr:spPr>
        <a:xfrm>
          <a:off x="301625" y="603250"/>
          <a:ext cx="3877553" cy="205414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xdr:colOff>
      <xdr:row>1</xdr:row>
      <xdr:rowOff>31749</xdr:rowOff>
    </xdr:from>
    <xdr:to>
      <xdr:col>3</xdr:col>
      <xdr:colOff>2609</xdr:colOff>
      <xdr:row>14</xdr:row>
      <xdr:rowOff>31749</xdr:rowOff>
    </xdr:to>
    <xdr:pic>
      <xdr:nvPicPr>
        <xdr:cNvPr id="2" name="Imagen 1">
          <a:hlinkClick xmlns:r="http://schemas.openxmlformats.org/officeDocument/2006/relationships" r:id="rId1"/>
          <a:extLst>
            <a:ext uri="{FF2B5EF4-FFF2-40B4-BE49-F238E27FC236}">
              <a16:creationId xmlns:a16="http://schemas.microsoft.com/office/drawing/2014/main" id="{BF0FA7F1-1786-4647-BEE3-371B70263715}"/>
            </a:ext>
          </a:extLst>
        </xdr:cNvPr>
        <xdr:cNvPicPr>
          <a:picLocks noChangeAspect="1"/>
        </xdr:cNvPicPr>
      </xdr:nvPicPr>
      <xdr:blipFill>
        <a:blip xmlns:r="http://schemas.openxmlformats.org/officeDocument/2006/relationships" r:embed="rId2"/>
        <a:stretch>
          <a:fillRect/>
        </a:stretch>
      </xdr:blipFill>
      <xdr:spPr>
        <a:xfrm>
          <a:off x="95249" y="206374"/>
          <a:ext cx="4704785" cy="249237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74083</xdr:colOff>
      <xdr:row>0</xdr:row>
      <xdr:rowOff>0</xdr:rowOff>
    </xdr:from>
    <xdr:to>
      <xdr:col>2</xdr:col>
      <xdr:colOff>2042583</xdr:colOff>
      <xdr:row>12</xdr:row>
      <xdr:rowOff>260582</xdr:rowOff>
    </xdr:to>
    <xdr:pic>
      <xdr:nvPicPr>
        <xdr:cNvPr id="2" name="Imagen 1">
          <a:hlinkClick xmlns:r="http://schemas.openxmlformats.org/officeDocument/2006/relationships" r:id="rId1"/>
          <a:extLst>
            <a:ext uri="{FF2B5EF4-FFF2-40B4-BE49-F238E27FC236}">
              <a16:creationId xmlns:a16="http://schemas.microsoft.com/office/drawing/2014/main" id="{E32E9E38-A4D4-472D-AD74-07CF004C8797}"/>
            </a:ext>
          </a:extLst>
        </xdr:cNvPr>
        <xdr:cNvPicPr>
          <a:picLocks noChangeAspect="1"/>
        </xdr:cNvPicPr>
      </xdr:nvPicPr>
      <xdr:blipFill>
        <a:blip xmlns:r="http://schemas.openxmlformats.org/officeDocument/2006/relationships" r:embed="rId2"/>
        <a:stretch>
          <a:fillRect/>
        </a:stretch>
      </xdr:blipFill>
      <xdr:spPr>
        <a:xfrm>
          <a:off x="74083" y="0"/>
          <a:ext cx="4159250" cy="24407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0</xdr:rowOff>
    </xdr:from>
    <xdr:to>
      <xdr:col>22</xdr:col>
      <xdr:colOff>0</xdr:colOff>
      <xdr:row>34</xdr:row>
      <xdr:rowOff>0</xdr:rowOff>
    </xdr:to>
    <xdr:sp macro="" textlink="">
      <xdr:nvSpPr>
        <xdr:cNvPr id="2" name="AutoShape 3">
          <a:extLst>
            <a:ext uri="{FF2B5EF4-FFF2-40B4-BE49-F238E27FC236}">
              <a16:creationId xmlns:a16="http://schemas.microsoft.com/office/drawing/2014/main" id="{EB96FFE5-DFD3-455F-84F1-DC9E85464FF9}"/>
            </a:ext>
          </a:extLst>
        </xdr:cNvPr>
        <xdr:cNvSpPr>
          <a:spLocks noChangeArrowheads="1"/>
        </xdr:cNvSpPr>
      </xdr:nvSpPr>
      <xdr:spPr bwMode="auto">
        <a:xfrm>
          <a:off x="50800" y="0"/>
          <a:ext cx="25552400" cy="30575250"/>
        </a:xfrm>
        <a:custGeom>
          <a:avLst/>
          <a:gdLst/>
          <a:ahLst/>
          <a:cxnLst/>
          <a:rect l="0" t="0" r="0" b="0"/>
          <a:pathLst/>
        </a:custGeom>
        <a:solidFill>
          <a:srgbClr val="FFFFFF"/>
        </a:solidFill>
        <a:ln w="9525">
          <a:solidFill>
            <a:srgbClr val="000000"/>
          </a:solidFill>
          <a:round/>
          <a:headEnd/>
          <a:tailEnd/>
        </a:ln>
      </xdr:spPr>
    </xdr:sp>
    <xdr:clientData fLocksWithSheet="0"/>
  </xdr:twoCellAnchor>
  <xdr:oneCellAnchor>
    <xdr:from>
      <xdr:col>7</xdr:col>
      <xdr:colOff>0</xdr:colOff>
      <xdr:row>0</xdr:row>
      <xdr:rowOff>0</xdr:rowOff>
    </xdr:from>
    <xdr:ext cx="304800" cy="309130"/>
    <xdr:sp macro="" textlink="">
      <xdr:nvSpPr>
        <xdr:cNvPr id="3" name="AutoShape 1">
          <a:extLst>
            <a:ext uri="{FF2B5EF4-FFF2-40B4-BE49-F238E27FC236}">
              <a16:creationId xmlns:a16="http://schemas.microsoft.com/office/drawing/2014/main" id="{BFFBD358-C249-41C3-9EE2-CA8A3AE1E10C}"/>
            </a:ext>
          </a:extLst>
        </xdr:cNvPr>
        <xdr:cNvSpPr>
          <a:spLocks noChangeAspect="1" noChangeArrowheads="1"/>
        </xdr:cNvSpPr>
      </xdr:nvSpPr>
      <xdr:spPr bwMode="auto">
        <a:xfrm>
          <a:off x="8413750" y="0"/>
          <a:ext cx="304800" cy="3091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158883</xdr:colOff>
      <xdr:row>0</xdr:row>
      <xdr:rowOff>89115</xdr:rowOff>
    </xdr:from>
    <xdr:ext cx="2801343" cy="464244"/>
    <xdr:pic>
      <xdr:nvPicPr>
        <xdr:cNvPr id="4" name="Imagen 3">
          <a:extLst>
            <a:ext uri="{FF2B5EF4-FFF2-40B4-BE49-F238E27FC236}">
              <a16:creationId xmlns:a16="http://schemas.microsoft.com/office/drawing/2014/main" id="{A5ED55A9-1069-41C0-BEE4-044913C6AF1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139" t="33191" r="1194" b="32311"/>
        <a:stretch/>
      </xdr:blipFill>
      <xdr:spPr>
        <a:xfrm>
          <a:off x="3950740" y="89115"/>
          <a:ext cx="2801343" cy="464244"/>
        </a:xfrm>
        <a:prstGeom prst="rect">
          <a:avLst/>
        </a:prstGeom>
      </xdr:spPr>
    </xdr:pic>
    <xdr:clientData/>
  </xdr:oneCellAnchor>
  <xdr:oneCellAnchor>
    <xdr:from>
      <xdr:col>4</xdr:col>
      <xdr:colOff>126324</xdr:colOff>
      <xdr:row>1</xdr:row>
      <xdr:rowOff>314620</xdr:rowOff>
    </xdr:from>
    <xdr:ext cx="2874315" cy="492703"/>
    <xdr:pic>
      <xdr:nvPicPr>
        <xdr:cNvPr id="5" name="Imagen 4">
          <a:extLst>
            <a:ext uri="{FF2B5EF4-FFF2-40B4-BE49-F238E27FC236}">
              <a16:creationId xmlns:a16="http://schemas.microsoft.com/office/drawing/2014/main" id="{334C6D78-5A8E-4837-86E3-61C9DDDEE5B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18181" y="795406"/>
          <a:ext cx="2874315" cy="492703"/>
        </a:xfrm>
        <a:prstGeom prst="rect">
          <a:avLst/>
        </a:prstGeom>
      </xdr:spPr>
    </xdr:pic>
    <xdr:clientData/>
  </xdr:oneCellAnchor>
  <xdr:twoCellAnchor editAs="oneCell">
    <xdr:from>
      <xdr:col>2</xdr:col>
      <xdr:colOff>27215</xdr:colOff>
      <xdr:row>0</xdr:row>
      <xdr:rowOff>0</xdr:rowOff>
    </xdr:from>
    <xdr:to>
      <xdr:col>3</xdr:col>
      <xdr:colOff>916215</xdr:colOff>
      <xdr:row>2</xdr:row>
      <xdr:rowOff>134860</xdr:rowOff>
    </xdr:to>
    <xdr:pic>
      <xdr:nvPicPr>
        <xdr:cNvPr id="10" name="Imagen 9">
          <a:hlinkClick xmlns:r="http://schemas.openxmlformats.org/officeDocument/2006/relationships" r:id="rId3"/>
          <a:extLst>
            <a:ext uri="{FF2B5EF4-FFF2-40B4-BE49-F238E27FC236}">
              <a16:creationId xmlns:a16="http://schemas.microsoft.com/office/drawing/2014/main" id="{5B664B8A-D139-4101-9B87-614767551075}"/>
            </a:ext>
          </a:extLst>
        </xdr:cNvPr>
        <xdr:cNvPicPr>
          <a:picLocks noChangeAspect="1"/>
        </xdr:cNvPicPr>
      </xdr:nvPicPr>
      <xdr:blipFill>
        <a:blip xmlns:r="http://schemas.openxmlformats.org/officeDocument/2006/relationships" r:embed="rId4"/>
        <a:stretch>
          <a:fillRect/>
        </a:stretch>
      </xdr:blipFill>
      <xdr:spPr>
        <a:xfrm>
          <a:off x="462644" y="0"/>
          <a:ext cx="2703285" cy="14320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129885</xdr:colOff>
      <xdr:row>13</xdr:row>
      <xdr:rowOff>242454</xdr:rowOff>
    </xdr:from>
    <xdr:to>
      <xdr:col>4</xdr:col>
      <xdr:colOff>2277340</xdr:colOff>
      <xdr:row>17</xdr:row>
      <xdr:rowOff>950508</xdr:rowOff>
    </xdr:to>
    <xdr:pic>
      <xdr:nvPicPr>
        <xdr:cNvPr id="5" name="Imagen 4">
          <a:extLst>
            <a:ext uri="{FF2B5EF4-FFF2-40B4-BE49-F238E27FC236}">
              <a16:creationId xmlns:a16="http://schemas.microsoft.com/office/drawing/2014/main" id="{E917E2E2-CA5D-44A9-9126-B754B98057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5135" y="9929379"/>
          <a:ext cx="15516226" cy="72231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150015</xdr:colOff>
      <xdr:row>0</xdr:row>
      <xdr:rowOff>0</xdr:rowOff>
    </xdr:from>
    <xdr:to>
      <xdr:col>1</xdr:col>
      <xdr:colOff>5186222</xdr:colOff>
      <xdr:row>6</xdr:row>
      <xdr:rowOff>142725</xdr:rowOff>
    </xdr:to>
    <xdr:pic>
      <xdr:nvPicPr>
        <xdr:cNvPr id="9" name="Imagen 8">
          <a:hlinkClick xmlns:r="http://schemas.openxmlformats.org/officeDocument/2006/relationships" r:id="rId2"/>
          <a:extLst>
            <a:ext uri="{FF2B5EF4-FFF2-40B4-BE49-F238E27FC236}">
              <a16:creationId xmlns:a16="http://schemas.microsoft.com/office/drawing/2014/main" id="{31DB5B63-C3AA-4765-8E66-1BF5BB72709B}"/>
            </a:ext>
          </a:extLst>
        </xdr:cNvPr>
        <xdr:cNvPicPr>
          <a:picLocks noChangeAspect="1"/>
        </xdr:cNvPicPr>
      </xdr:nvPicPr>
      <xdr:blipFill>
        <a:blip xmlns:r="http://schemas.openxmlformats.org/officeDocument/2006/relationships" r:embed="rId3"/>
        <a:stretch>
          <a:fillRect/>
        </a:stretch>
      </xdr:blipFill>
      <xdr:spPr>
        <a:xfrm>
          <a:off x="258100" y="0"/>
          <a:ext cx="5036207" cy="270974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838201</xdr:colOff>
      <xdr:row>0</xdr:row>
      <xdr:rowOff>6350</xdr:rowOff>
    </xdr:from>
    <xdr:to>
      <xdr:col>1</xdr:col>
      <xdr:colOff>1898650</xdr:colOff>
      <xdr:row>5</xdr:row>
      <xdr:rowOff>236662</xdr:rowOff>
    </xdr:to>
    <xdr:pic>
      <xdr:nvPicPr>
        <xdr:cNvPr id="14" name="Imagen 3">
          <a:hlinkClick xmlns:r="http://schemas.openxmlformats.org/officeDocument/2006/relationships" r:id="rId1"/>
          <a:extLst>
            <a:ext uri="{FF2B5EF4-FFF2-40B4-BE49-F238E27FC236}">
              <a16:creationId xmlns:a16="http://schemas.microsoft.com/office/drawing/2014/main" id="{8A02D137-1B60-4470-90A4-85CA0C7A19BA}"/>
            </a:ext>
          </a:extLst>
        </xdr:cNvPr>
        <xdr:cNvPicPr>
          <a:picLocks noChangeAspect="1"/>
        </xdr:cNvPicPr>
      </xdr:nvPicPr>
      <xdr:blipFill>
        <a:blip xmlns:r="http://schemas.openxmlformats.org/officeDocument/2006/relationships" r:embed="rId2"/>
        <a:stretch>
          <a:fillRect/>
        </a:stretch>
      </xdr:blipFill>
      <xdr:spPr>
        <a:xfrm>
          <a:off x="838201" y="6350"/>
          <a:ext cx="2832099" cy="150031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119062</xdr:colOff>
      <xdr:row>5</xdr:row>
      <xdr:rowOff>1857374</xdr:rowOff>
    </xdr:from>
    <xdr:to>
      <xdr:col>4</xdr:col>
      <xdr:colOff>927338</xdr:colOff>
      <xdr:row>16</xdr:row>
      <xdr:rowOff>33214</xdr:rowOff>
    </xdr:to>
    <xdr:sp macro="" textlink="">
      <xdr:nvSpPr>
        <xdr:cNvPr id="13" name="Pentágono 12">
          <a:hlinkClick xmlns:r="http://schemas.openxmlformats.org/officeDocument/2006/relationships" r:id="rId1"/>
          <a:extLst>
            <a:ext uri="{FF2B5EF4-FFF2-40B4-BE49-F238E27FC236}">
              <a16:creationId xmlns:a16="http://schemas.microsoft.com/office/drawing/2014/main" id="{5F3C7516-255D-4918-A7FB-D8CC397EBD98}"/>
            </a:ext>
          </a:extLst>
        </xdr:cNvPr>
        <xdr:cNvSpPr/>
      </xdr:nvSpPr>
      <xdr:spPr>
        <a:xfrm>
          <a:off x="2976562" y="3786187"/>
          <a:ext cx="2784714" cy="2366840"/>
        </a:xfrm>
        <a:prstGeom prst="pentagon">
          <a:avLst/>
        </a:prstGeom>
        <a:solidFill>
          <a:srgbClr val="CC9900"/>
        </a:solidFill>
        <a:ln>
          <a:solidFill>
            <a:srgbClr val="CC99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s-CO" sz="2000">
              <a:solidFill>
                <a:sysClr val="windowText" lastClr="000000"/>
              </a:solidFill>
            </a:rPr>
            <a:t>Plan Institucional de Capacitación</a:t>
          </a:r>
        </a:p>
      </xdr:txBody>
    </xdr:sp>
    <xdr:clientData/>
  </xdr:twoCellAnchor>
  <xdr:twoCellAnchor>
    <xdr:from>
      <xdr:col>4</xdr:col>
      <xdr:colOff>592571</xdr:colOff>
      <xdr:row>12</xdr:row>
      <xdr:rowOff>41213</xdr:rowOff>
    </xdr:from>
    <xdr:to>
      <xdr:col>6</xdr:col>
      <xdr:colOff>289857</xdr:colOff>
      <xdr:row>23</xdr:row>
      <xdr:rowOff>47625</xdr:rowOff>
    </xdr:to>
    <xdr:sp macro="" textlink="">
      <xdr:nvSpPr>
        <xdr:cNvPr id="14" name="Pentágono 13">
          <a:hlinkClick xmlns:r="http://schemas.openxmlformats.org/officeDocument/2006/relationships" r:id="rId2"/>
          <a:extLst>
            <a:ext uri="{FF2B5EF4-FFF2-40B4-BE49-F238E27FC236}">
              <a16:creationId xmlns:a16="http://schemas.microsoft.com/office/drawing/2014/main" id="{9C70021F-5112-49F8-951B-D3F14229BA76}"/>
            </a:ext>
          </a:extLst>
        </xdr:cNvPr>
        <xdr:cNvSpPr/>
      </xdr:nvSpPr>
      <xdr:spPr>
        <a:xfrm>
          <a:off x="5426509" y="5303776"/>
          <a:ext cx="2792911" cy="2363849"/>
        </a:xfrm>
        <a:prstGeom prst="pentagon">
          <a:avLst/>
        </a:prstGeom>
        <a:solidFill>
          <a:srgbClr val="CC6600"/>
        </a:solidFill>
        <a:ln>
          <a:solidFill>
            <a:srgbClr val="CC99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s-CO" sz="2000">
              <a:solidFill>
                <a:sysClr val="windowText" lastClr="000000"/>
              </a:solidFill>
            </a:rPr>
            <a:t>Plan de Seguridad y Salud en el Trabajo</a:t>
          </a:r>
        </a:p>
      </xdr:txBody>
    </xdr:sp>
    <xdr:clientData/>
  </xdr:twoCellAnchor>
  <xdr:twoCellAnchor>
    <xdr:from>
      <xdr:col>5</xdr:col>
      <xdr:colOff>1364711</xdr:colOff>
      <xdr:row>5</xdr:row>
      <xdr:rowOff>1857374</xdr:rowOff>
    </xdr:from>
    <xdr:to>
      <xdr:col>8</xdr:col>
      <xdr:colOff>285750</xdr:colOff>
      <xdr:row>16</xdr:row>
      <xdr:rowOff>33214</xdr:rowOff>
    </xdr:to>
    <xdr:sp macro="" textlink="">
      <xdr:nvSpPr>
        <xdr:cNvPr id="15" name="Pentágono 14">
          <a:hlinkClick xmlns:r="http://schemas.openxmlformats.org/officeDocument/2006/relationships" r:id="rId3"/>
          <a:extLst>
            <a:ext uri="{FF2B5EF4-FFF2-40B4-BE49-F238E27FC236}">
              <a16:creationId xmlns:a16="http://schemas.microsoft.com/office/drawing/2014/main" id="{DABF9A57-5BDE-4C53-8D1E-2B92A7BC5666}"/>
            </a:ext>
          </a:extLst>
        </xdr:cNvPr>
        <xdr:cNvSpPr/>
      </xdr:nvSpPr>
      <xdr:spPr>
        <a:xfrm>
          <a:off x="7865524" y="3786187"/>
          <a:ext cx="2802476" cy="2366840"/>
        </a:xfrm>
        <a:prstGeom prst="pentagon">
          <a:avLst/>
        </a:prstGeom>
        <a:solidFill>
          <a:srgbClr val="CC3300"/>
        </a:solidFill>
        <a:ln>
          <a:solidFill>
            <a:srgbClr val="CC99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s-CO" sz="2000">
              <a:solidFill>
                <a:sysClr val="windowText" lastClr="000000"/>
              </a:solidFill>
            </a:rPr>
            <a:t>Plan de Incentivos institucionales</a:t>
          </a:r>
        </a:p>
      </xdr:txBody>
    </xdr:sp>
    <xdr:clientData/>
  </xdr:twoCellAnchor>
  <xdr:twoCellAnchor editAs="oneCell">
    <xdr:from>
      <xdr:col>1</xdr:col>
      <xdr:colOff>127001</xdr:colOff>
      <xdr:row>0</xdr:row>
      <xdr:rowOff>22412</xdr:rowOff>
    </xdr:from>
    <xdr:to>
      <xdr:col>3</xdr:col>
      <xdr:colOff>679077</xdr:colOff>
      <xdr:row>4</xdr:row>
      <xdr:rowOff>1058542</xdr:rowOff>
    </xdr:to>
    <xdr:pic>
      <xdr:nvPicPr>
        <xdr:cNvPr id="8" name="Imagen 1">
          <a:hlinkClick xmlns:r="http://schemas.openxmlformats.org/officeDocument/2006/relationships" r:id="rId4"/>
          <a:extLst>
            <a:ext uri="{FF2B5EF4-FFF2-40B4-BE49-F238E27FC236}">
              <a16:creationId xmlns:a16="http://schemas.microsoft.com/office/drawing/2014/main" id="{77952524-4127-45E5-955E-2EC05E4C7446}"/>
            </a:ext>
          </a:extLst>
        </xdr:cNvPr>
        <xdr:cNvPicPr>
          <a:picLocks noChangeAspect="1"/>
        </xdr:cNvPicPr>
      </xdr:nvPicPr>
      <xdr:blipFill>
        <a:blip xmlns:r="http://schemas.openxmlformats.org/officeDocument/2006/relationships" r:embed="rId5"/>
        <a:stretch>
          <a:fillRect/>
        </a:stretch>
      </xdr:blipFill>
      <xdr:spPr>
        <a:xfrm>
          <a:off x="283883" y="22412"/>
          <a:ext cx="3384176" cy="179813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10</xdr:col>
      <xdr:colOff>419100</xdr:colOff>
      <xdr:row>0</xdr:row>
      <xdr:rowOff>39687</xdr:rowOff>
    </xdr:from>
    <xdr:ext cx="1968746" cy="1687513"/>
    <xdr:pic>
      <xdr:nvPicPr>
        <xdr:cNvPr id="2" name="25 Imagen">
          <a:extLst>
            <a:ext uri="{FF2B5EF4-FFF2-40B4-BE49-F238E27FC236}">
              <a16:creationId xmlns:a16="http://schemas.microsoft.com/office/drawing/2014/main" id="{9CDCEEFA-F6C6-406F-8765-B29EC146606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74700" y="39687"/>
          <a:ext cx="1968746" cy="1687513"/>
        </a:xfrm>
        <a:prstGeom prst="rect">
          <a:avLst/>
        </a:prstGeom>
        <a:noFill/>
      </xdr:spPr>
    </xdr:pic>
    <xdr:clientData/>
  </xdr:oneCellAnchor>
  <xdr:oneCellAnchor>
    <xdr:from>
      <xdr:col>9</xdr:col>
      <xdr:colOff>50799</xdr:colOff>
      <xdr:row>0</xdr:row>
      <xdr:rowOff>101600</xdr:rowOff>
    </xdr:from>
    <xdr:ext cx="1496151" cy="1574800"/>
    <xdr:pic>
      <xdr:nvPicPr>
        <xdr:cNvPr id="3" name="Picture 2">
          <a:extLst>
            <a:ext uri="{FF2B5EF4-FFF2-40B4-BE49-F238E27FC236}">
              <a16:creationId xmlns:a16="http://schemas.microsoft.com/office/drawing/2014/main" id="{B38EF115-644C-4B51-95B2-E39439A6EEA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306299" y="101600"/>
          <a:ext cx="1496151" cy="1574800"/>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oneCellAnchor>
  <xdr:twoCellAnchor editAs="oneCell">
    <xdr:from>
      <xdr:col>1</xdr:col>
      <xdr:colOff>88899</xdr:colOff>
      <xdr:row>0</xdr:row>
      <xdr:rowOff>0</xdr:rowOff>
    </xdr:from>
    <xdr:to>
      <xdr:col>2</xdr:col>
      <xdr:colOff>2045323</xdr:colOff>
      <xdr:row>5</xdr:row>
      <xdr:rowOff>88900</xdr:rowOff>
    </xdr:to>
    <xdr:pic>
      <xdr:nvPicPr>
        <xdr:cNvPr id="21" name="Imagen 20">
          <a:hlinkClick xmlns:r="http://schemas.openxmlformats.org/officeDocument/2006/relationships" r:id="rId3"/>
          <a:extLst>
            <a:ext uri="{FF2B5EF4-FFF2-40B4-BE49-F238E27FC236}">
              <a16:creationId xmlns:a16="http://schemas.microsoft.com/office/drawing/2014/main" id="{D7313F92-C46B-4CC6-A770-67A127714284}"/>
            </a:ext>
          </a:extLst>
        </xdr:cNvPr>
        <xdr:cNvPicPr>
          <a:picLocks noChangeAspect="1"/>
        </xdr:cNvPicPr>
      </xdr:nvPicPr>
      <xdr:blipFill>
        <a:blip xmlns:r="http://schemas.openxmlformats.org/officeDocument/2006/relationships" r:embed="rId4"/>
        <a:stretch>
          <a:fillRect/>
        </a:stretch>
      </xdr:blipFill>
      <xdr:spPr>
        <a:xfrm>
          <a:off x="380999" y="0"/>
          <a:ext cx="3404224" cy="18034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16177</xdr:colOff>
      <xdr:row>1</xdr:row>
      <xdr:rowOff>1593852</xdr:rowOff>
    </xdr:to>
    <xdr:pic>
      <xdr:nvPicPr>
        <xdr:cNvPr id="15" name="Imagen 1">
          <a:hlinkClick xmlns:r="http://schemas.openxmlformats.org/officeDocument/2006/relationships" r:id="rId1"/>
          <a:extLst>
            <a:ext uri="{FF2B5EF4-FFF2-40B4-BE49-F238E27FC236}">
              <a16:creationId xmlns:a16="http://schemas.microsoft.com/office/drawing/2014/main" id="{8F0C8834-C8B2-4436-9994-F521D9B18CC8}"/>
            </a:ext>
          </a:extLst>
        </xdr:cNvPr>
        <xdr:cNvPicPr>
          <a:picLocks noChangeAspect="1"/>
        </xdr:cNvPicPr>
      </xdr:nvPicPr>
      <xdr:blipFill>
        <a:blip xmlns:r="http://schemas.openxmlformats.org/officeDocument/2006/relationships" r:embed="rId2"/>
        <a:stretch>
          <a:fillRect/>
        </a:stretch>
      </xdr:blipFill>
      <xdr:spPr>
        <a:xfrm>
          <a:off x="0" y="1"/>
          <a:ext cx="3356277" cy="1778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3</xdr:col>
      <xdr:colOff>741691</xdr:colOff>
      <xdr:row>3</xdr:row>
      <xdr:rowOff>39466</xdr:rowOff>
    </xdr:from>
    <xdr:ext cx="1973947" cy="946809"/>
    <xdr:pic>
      <xdr:nvPicPr>
        <xdr:cNvPr id="2" name="4 Imagen" descr="http://www.businesscol.com/empresarial/sistemfin/fiduciarias/images/logo1.jpg">
          <a:extLst>
            <a:ext uri="{FF2B5EF4-FFF2-40B4-BE49-F238E27FC236}">
              <a16:creationId xmlns:a16="http://schemas.microsoft.com/office/drawing/2014/main" id="{AF4CCA17-1038-4AEE-B354-E229F88AAF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35741" y="725266"/>
          <a:ext cx="1973947" cy="9468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32</xdr:col>
      <xdr:colOff>165100</xdr:colOff>
      <xdr:row>86</xdr:row>
      <xdr:rowOff>152400</xdr:rowOff>
    </xdr:from>
    <xdr:to>
      <xdr:col>34</xdr:col>
      <xdr:colOff>519469</xdr:colOff>
      <xdr:row>86</xdr:row>
      <xdr:rowOff>1333500</xdr:rowOff>
    </xdr:to>
    <xdr:pic>
      <xdr:nvPicPr>
        <xdr:cNvPr id="3" name="Imagen 2">
          <a:extLst>
            <a:ext uri="{FF2B5EF4-FFF2-40B4-BE49-F238E27FC236}">
              <a16:creationId xmlns:a16="http://schemas.microsoft.com/office/drawing/2014/main" id="{40F8D8E8-9FCC-4A78-BC43-B65FF941399A}"/>
            </a:ext>
          </a:extLst>
        </xdr:cNvPr>
        <xdr:cNvPicPr>
          <a:picLocks noChangeAspect="1"/>
        </xdr:cNvPicPr>
      </xdr:nvPicPr>
      <xdr:blipFill>
        <a:blip xmlns:r="http://schemas.openxmlformats.org/officeDocument/2006/relationships" r:embed="rId2"/>
        <a:stretch>
          <a:fillRect/>
        </a:stretch>
      </xdr:blipFill>
      <xdr:spPr>
        <a:xfrm>
          <a:off x="21177250" y="40049450"/>
          <a:ext cx="2297469" cy="1181100"/>
        </a:xfrm>
        <a:prstGeom prst="rect">
          <a:avLst/>
        </a:prstGeom>
      </xdr:spPr>
    </xdr:pic>
    <xdr:clientData/>
  </xdr:twoCellAnchor>
  <xdr:twoCellAnchor editAs="oneCell">
    <xdr:from>
      <xdr:col>34</xdr:col>
      <xdr:colOff>932234</xdr:colOff>
      <xdr:row>86</xdr:row>
      <xdr:rowOff>337766</xdr:rowOff>
    </xdr:from>
    <xdr:to>
      <xdr:col>34</xdr:col>
      <xdr:colOff>3713872</xdr:colOff>
      <xdr:row>86</xdr:row>
      <xdr:rowOff>979589</xdr:rowOff>
    </xdr:to>
    <xdr:pic>
      <xdr:nvPicPr>
        <xdr:cNvPr id="4" name="Imagen 3">
          <a:extLst>
            <a:ext uri="{FF2B5EF4-FFF2-40B4-BE49-F238E27FC236}">
              <a16:creationId xmlns:a16="http://schemas.microsoft.com/office/drawing/2014/main" id="{4FDB457B-1ECE-40CB-9DDA-A4E62B506D59}"/>
            </a:ext>
          </a:extLst>
        </xdr:cNvPr>
        <xdr:cNvPicPr/>
      </xdr:nvPicPr>
      <xdr:blipFill>
        <a:blip xmlns:r="http://schemas.openxmlformats.org/officeDocument/2006/relationships" r:embed="rId3"/>
        <a:stretch>
          <a:fillRect/>
        </a:stretch>
      </xdr:blipFill>
      <xdr:spPr>
        <a:xfrm>
          <a:off x="23887484" y="40234816"/>
          <a:ext cx="2810213" cy="641823"/>
        </a:xfrm>
        <a:prstGeom prst="rect">
          <a:avLst/>
        </a:prstGeom>
      </xdr:spPr>
    </xdr:pic>
    <xdr:clientData/>
  </xdr:twoCellAnchor>
  <xdr:twoCellAnchor editAs="oneCell">
    <xdr:from>
      <xdr:col>33</xdr:col>
      <xdr:colOff>1053830</xdr:colOff>
      <xdr:row>87</xdr:row>
      <xdr:rowOff>229681</xdr:rowOff>
    </xdr:from>
    <xdr:to>
      <xdr:col>34</xdr:col>
      <xdr:colOff>1962339</xdr:colOff>
      <xdr:row>87</xdr:row>
      <xdr:rowOff>851171</xdr:rowOff>
    </xdr:to>
    <xdr:pic>
      <xdr:nvPicPr>
        <xdr:cNvPr id="5" name="image4.jpeg">
          <a:extLst>
            <a:ext uri="{FF2B5EF4-FFF2-40B4-BE49-F238E27FC236}">
              <a16:creationId xmlns:a16="http://schemas.microsoft.com/office/drawing/2014/main" id="{06CD434B-C93C-4EA4-9C7D-6B78C56F1DEE}"/>
            </a:ext>
          </a:extLst>
        </xdr:cNvPr>
        <xdr:cNvPicPr/>
      </xdr:nvPicPr>
      <xdr:blipFill rotWithShape="1">
        <a:blip xmlns:r="http://schemas.openxmlformats.org/officeDocument/2006/relationships" r:embed="rId4" cstate="print"/>
        <a:srcRect b="59521"/>
        <a:stretch/>
      </xdr:blipFill>
      <xdr:spPr bwMode="auto">
        <a:xfrm>
          <a:off x="22453330" y="41618981"/>
          <a:ext cx="2464259" cy="62149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81065</xdr:colOff>
      <xdr:row>0</xdr:row>
      <xdr:rowOff>189148</xdr:rowOff>
    </xdr:from>
    <xdr:to>
      <xdr:col>3</xdr:col>
      <xdr:colOff>770107</xdr:colOff>
      <xdr:row>3</xdr:row>
      <xdr:rowOff>1554252</xdr:rowOff>
    </xdr:to>
    <xdr:pic>
      <xdr:nvPicPr>
        <xdr:cNvPr id="6" name="Imagen 5">
          <a:hlinkClick xmlns:r="http://schemas.openxmlformats.org/officeDocument/2006/relationships" r:id="rId5"/>
          <a:extLst>
            <a:ext uri="{FF2B5EF4-FFF2-40B4-BE49-F238E27FC236}">
              <a16:creationId xmlns:a16="http://schemas.microsoft.com/office/drawing/2014/main" id="{96F2071A-D61B-4573-9A15-7BA3ADD89F2C}"/>
            </a:ext>
          </a:extLst>
        </xdr:cNvPr>
        <xdr:cNvPicPr>
          <a:picLocks noChangeAspect="1"/>
        </xdr:cNvPicPr>
      </xdr:nvPicPr>
      <xdr:blipFill>
        <a:blip xmlns:r="http://schemas.openxmlformats.org/officeDocument/2006/relationships" r:embed="rId6"/>
        <a:stretch>
          <a:fillRect/>
        </a:stretch>
      </xdr:blipFill>
      <xdr:spPr>
        <a:xfrm>
          <a:off x="81065" y="189148"/>
          <a:ext cx="3883092" cy="205090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704850</xdr:colOff>
      <xdr:row>12</xdr:row>
      <xdr:rowOff>152400</xdr:rowOff>
    </xdr:from>
    <xdr:to>
      <xdr:col>11</xdr:col>
      <xdr:colOff>314325</xdr:colOff>
      <xdr:row>22</xdr:row>
      <xdr:rowOff>142875</xdr:rowOff>
    </xdr:to>
    <xdr:sp macro="" textlink="">
      <xdr:nvSpPr>
        <xdr:cNvPr id="34282" name="Freeform 6">
          <a:extLst>
            <a:ext uri="{FF2B5EF4-FFF2-40B4-BE49-F238E27FC236}">
              <a16:creationId xmlns:a16="http://schemas.microsoft.com/office/drawing/2014/main" id="{00000000-0008-0000-0800-0000EA850000}"/>
            </a:ext>
          </a:extLst>
        </xdr:cNvPr>
        <xdr:cNvSpPr>
          <a:spLocks/>
        </xdr:cNvSpPr>
      </xdr:nvSpPr>
      <xdr:spPr bwMode="auto">
        <a:xfrm flipH="1">
          <a:off x="6800850" y="3962400"/>
          <a:ext cx="1895475" cy="1895475"/>
        </a:xfrm>
        <a:custGeom>
          <a:avLst/>
          <a:gdLst>
            <a:gd name="T0" fmla="*/ 2147483646 w 1631"/>
            <a:gd name="T1" fmla="*/ 0 h 1662"/>
            <a:gd name="T2" fmla="*/ 2147483646 w 1631"/>
            <a:gd name="T3" fmla="*/ 2147483646 h 1662"/>
            <a:gd name="T4" fmla="*/ 2147483646 w 1631"/>
            <a:gd name="T5" fmla="*/ 2147483646 h 1662"/>
            <a:gd name="T6" fmla="*/ 2147483646 w 1631"/>
            <a:gd name="T7" fmla="*/ 2147483646 h 1662"/>
            <a:gd name="T8" fmla="*/ 2147483646 w 1631"/>
            <a:gd name="T9" fmla="*/ 2147483646 h 1662"/>
            <a:gd name="T10" fmla="*/ 2147483646 w 1631"/>
            <a:gd name="T11" fmla="*/ 2147483646 h 1662"/>
            <a:gd name="T12" fmla="*/ 2147483646 w 1631"/>
            <a:gd name="T13" fmla="*/ 2147483646 h 1662"/>
            <a:gd name="T14" fmla="*/ 2147483646 w 1631"/>
            <a:gd name="T15" fmla="*/ 2147483646 h 1662"/>
            <a:gd name="T16" fmla="*/ 2147483646 w 1631"/>
            <a:gd name="T17" fmla="*/ 2147483646 h 1662"/>
            <a:gd name="T18" fmla="*/ 2147483646 w 1631"/>
            <a:gd name="T19" fmla="*/ 2147483646 h 1662"/>
            <a:gd name="T20" fmla="*/ 2147483646 w 1631"/>
            <a:gd name="T21" fmla="*/ 2147483646 h 1662"/>
            <a:gd name="T22" fmla="*/ 2147483646 w 1631"/>
            <a:gd name="T23" fmla="*/ 2147483646 h 1662"/>
            <a:gd name="T24" fmla="*/ 2147483646 w 1631"/>
            <a:gd name="T25" fmla="*/ 2147483646 h 1662"/>
            <a:gd name="T26" fmla="*/ 2147483646 w 1631"/>
            <a:gd name="T27" fmla="*/ 2147483646 h 1662"/>
            <a:gd name="T28" fmla="*/ 2147483646 w 1631"/>
            <a:gd name="T29" fmla="*/ 2147483646 h 1662"/>
            <a:gd name="T30" fmla="*/ 2147483646 w 1631"/>
            <a:gd name="T31" fmla="*/ 2147483646 h 1662"/>
            <a:gd name="T32" fmla="*/ 2147483646 w 1631"/>
            <a:gd name="T33" fmla="*/ 2147483646 h 1662"/>
            <a:gd name="T34" fmla="*/ 2147483646 w 1631"/>
            <a:gd name="T35" fmla="*/ 2147483646 h 1662"/>
            <a:gd name="T36" fmla="*/ 2147483646 w 1631"/>
            <a:gd name="T37" fmla="*/ 2147483646 h 1662"/>
            <a:gd name="T38" fmla="*/ 0 w 1631"/>
            <a:gd name="T39" fmla="*/ 2147483646 h 1662"/>
            <a:gd name="T40" fmla="*/ 2147483646 w 1631"/>
            <a:gd name="T41" fmla="*/ 2147483646 h 1662"/>
            <a:gd name="T42" fmla="*/ 2147483646 w 1631"/>
            <a:gd name="T43" fmla="*/ 2147483646 h 1662"/>
            <a:gd name="T44" fmla="*/ 2147483646 w 1631"/>
            <a:gd name="T45" fmla="*/ 0 h 1662"/>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0" t="0" r="r" b="b"/>
          <a:pathLst>
            <a:path w="1631" h="1662">
              <a:moveTo>
                <a:pt x="1165" y="0"/>
              </a:moveTo>
              <a:lnTo>
                <a:pt x="1169" y="6"/>
              </a:lnTo>
              <a:lnTo>
                <a:pt x="1560" y="856"/>
              </a:lnTo>
              <a:lnTo>
                <a:pt x="1631" y="1008"/>
              </a:lnTo>
              <a:lnTo>
                <a:pt x="1627" y="1011"/>
              </a:lnTo>
              <a:lnTo>
                <a:pt x="1614" y="1021"/>
              </a:lnTo>
              <a:lnTo>
                <a:pt x="1595" y="1035"/>
              </a:lnTo>
              <a:lnTo>
                <a:pt x="1570" y="1056"/>
              </a:lnTo>
              <a:lnTo>
                <a:pt x="1537" y="1082"/>
              </a:lnTo>
              <a:lnTo>
                <a:pt x="1501" y="1113"/>
              </a:lnTo>
              <a:lnTo>
                <a:pt x="1460" y="1148"/>
              </a:lnTo>
              <a:lnTo>
                <a:pt x="1416" y="1188"/>
              </a:lnTo>
              <a:lnTo>
                <a:pt x="1370" y="1234"/>
              </a:lnTo>
              <a:lnTo>
                <a:pt x="1416" y="1405"/>
              </a:lnTo>
              <a:lnTo>
                <a:pt x="1238" y="1378"/>
              </a:lnTo>
              <a:lnTo>
                <a:pt x="1167" y="1466"/>
              </a:lnTo>
              <a:lnTo>
                <a:pt x="1102" y="1562"/>
              </a:lnTo>
              <a:lnTo>
                <a:pt x="1042" y="1662"/>
              </a:lnTo>
              <a:lnTo>
                <a:pt x="891" y="1606"/>
              </a:lnTo>
              <a:lnTo>
                <a:pt x="0" y="1280"/>
              </a:lnTo>
              <a:lnTo>
                <a:pt x="21" y="1207"/>
              </a:lnTo>
              <a:lnTo>
                <a:pt x="252" y="382"/>
              </a:lnTo>
              <a:lnTo>
                <a:pt x="1165" y="0"/>
              </a:lnTo>
              <a:close/>
            </a:path>
          </a:pathLst>
        </a:custGeom>
        <a:solidFill>
          <a:srgbClr val="91A418"/>
        </a:solidFill>
        <a:ln>
          <a:noFill/>
        </a:ln>
        <a:extLst>
          <a:ext uri="{91240B29-F687-4F45-9708-019B960494DF}">
            <a14:hiddenLine xmlns:a14="http://schemas.microsoft.com/office/drawing/2010/main" w="0">
              <a:solidFill>
                <a:srgbClr val="000000"/>
              </a:solidFill>
              <a:prstDash val="solid"/>
              <a:round/>
              <a:headEnd/>
              <a:tailEnd/>
            </a14:hiddenLine>
          </a:ext>
        </a:extLst>
      </xdr:spPr>
    </xdr:sp>
    <xdr:clientData/>
  </xdr:twoCellAnchor>
  <xdr:twoCellAnchor>
    <xdr:from>
      <xdr:col>9</xdr:col>
      <xdr:colOff>28575</xdr:colOff>
      <xdr:row>12</xdr:row>
      <xdr:rowOff>161925</xdr:rowOff>
    </xdr:from>
    <xdr:to>
      <xdr:col>11</xdr:col>
      <xdr:colOff>314325</xdr:colOff>
      <xdr:row>22</xdr:row>
      <xdr:rowOff>76200</xdr:rowOff>
    </xdr:to>
    <xdr:sp macro="" textlink="">
      <xdr:nvSpPr>
        <xdr:cNvPr id="34283" name="Freeform 7">
          <a:extLst>
            <a:ext uri="{FF2B5EF4-FFF2-40B4-BE49-F238E27FC236}">
              <a16:creationId xmlns:a16="http://schemas.microsoft.com/office/drawing/2014/main" id="{00000000-0008-0000-0800-0000EB850000}"/>
            </a:ext>
          </a:extLst>
        </xdr:cNvPr>
        <xdr:cNvSpPr>
          <a:spLocks/>
        </xdr:cNvSpPr>
      </xdr:nvSpPr>
      <xdr:spPr bwMode="auto">
        <a:xfrm flipH="1">
          <a:off x="6886575" y="3971925"/>
          <a:ext cx="1809750" cy="1819275"/>
        </a:xfrm>
        <a:custGeom>
          <a:avLst/>
          <a:gdLst>
            <a:gd name="T0" fmla="*/ 2147483646 w 1560"/>
            <a:gd name="T1" fmla="*/ 0 h 1600"/>
            <a:gd name="T2" fmla="*/ 2147483646 w 1560"/>
            <a:gd name="T3" fmla="*/ 2147483646 h 1600"/>
            <a:gd name="T4" fmla="*/ 2147483646 w 1560"/>
            <a:gd name="T5" fmla="*/ 2147483646 h 1600"/>
            <a:gd name="T6" fmla="*/ 2147483646 w 1560"/>
            <a:gd name="T7" fmla="*/ 2147483646 h 1600"/>
            <a:gd name="T8" fmla="*/ 2147483646 w 1560"/>
            <a:gd name="T9" fmla="*/ 2147483646 h 1600"/>
            <a:gd name="T10" fmla="*/ 2147483646 w 1560"/>
            <a:gd name="T11" fmla="*/ 2147483646 h 1600"/>
            <a:gd name="T12" fmla="*/ 2147483646 w 1560"/>
            <a:gd name="T13" fmla="*/ 2147483646 h 1600"/>
            <a:gd name="T14" fmla="*/ 2147483646 w 1560"/>
            <a:gd name="T15" fmla="*/ 2147483646 h 1600"/>
            <a:gd name="T16" fmla="*/ 2147483646 w 1560"/>
            <a:gd name="T17" fmla="*/ 2147483646 h 1600"/>
            <a:gd name="T18" fmla="*/ 2147483646 w 1560"/>
            <a:gd name="T19" fmla="*/ 2147483646 h 1600"/>
            <a:gd name="T20" fmla="*/ 2147483646 w 1560"/>
            <a:gd name="T21" fmla="*/ 2147483646 h 1600"/>
            <a:gd name="T22" fmla="*/ 2147483646 w 1560"/>
            <a:gd name="T23" fmla="*/ 2147483646 h 1600"/>
            <a:gd name="T24" fmla="*/ 2147483646 w 1560"/>
            <a:gd name="T25" fmla="*/ 2147483646 h 1600"/>
            <a:gd name="T26" fmla="*/ 2147483646 w 1560"/>
            <a:gd name="T27" fmla="*/ 2147483646 h 1600"/>
            <a:gd name="T28" fmla="*/ 0 w 1560"/>
            <a:gd name="T29" fmla="*/ 2147483646 h 1600"/>
            <a:gd name="T30" fmla="*/ 2147483646 w 1560"/>
            <a:gd name="T31" fmla="*/ 2147483646 h 1600"/>
            <a:gd name="T32" fmla="*/ 2147483646 w 1560"/>
            <a:gd name="T33" fmla="*/ 2147483646 h 1600"/>
            <a:gd name="T34" fmla="*/ 2147483646 w 1560"/>
            <a:gd name="T35" fmla="*/ 2147483646 h 1600"/>
            <a:gd name="T36" fmla="*/ 2147483646 w 1560"/>
            <a:gd name="T37" fmla="*/ 2147483646 h 1600"/>
            <a:gd name="T38" fmla="*/ 2147483646 w 1560"/>
            <a:gd name="T39" fmla="*/ 2147483646 h 1600"/>
            <a:gd name="T40" fmla="*/ 2147483646 w 1560"/>
            <a:gd name="T41" fmla="*/ 2147483646 h 1600"/>
            <a:gd name="T42" fmla="*/ 2147483646 w 1560"/>
            <a:gd name="T43" fmla="*/ 2147483646 h 1600"/>
            <a:gd name="T44" fmla="*/ 2147483646 w 1560"/>
            <a:gd name="T45" fmla="*/ 2147483646 h 1600"/>
            <a:gd name="T46" fmla="*/ 2147483646 w 1560"/>
            <a:gd name="T47" fmla="*/ 2147483646 h 1600"/>
            <a:gd name="T48" fmla="*/ 2147483646 w 1560"/>
            <a:gd name="T49" fmla="*/ 2147483646 h 1600"/>
            <a:gd name="T50" fmla="*/ 2147483646 w 1560"/>
            <a:gd name="T51" fmla="*/ 2147483646 h 1600"/>
            <a:gd name="T52" fmla="*/ 2147483646 w 1560"/>
            <a:gd name="T53" fmla="*/ 2147483646 h 1600"/>
            <a:gd name="T54" fmla="*/ 2147483646 w 1560"/>
            <a:gd name="T55" fmla="*/ 2147483646 h 1600"/>
            <a:gd name="T56" fmla="*/ 2147483646 w 1560"/>
            <a:gd name="T57" fmla="*/ 2147483646 h 1600"/>
            <a:gd name="T58" fmla="*/ 2147483646 w 1560"/>
            <a:gd name="T59" fmla="*/ 2147483646 h 1600"/>
            <a:gd name="T60" fmla="*/ 2147483646 w 1560"/>
            <a:gd name="T61" fmla="*/ 2147483646 h 1600"/>
            <a:gd name="T62" fmla="*/ 2147483646 w 1560"/>
            <a:gd name="T63" fmla="*/ 2147483646 h 1600"/>
            <a:gd name="T64" fmla="*/ 2147483646 w 1560"/>
            <a:gd name="T65" fmla="*/ 2147483646 h 1600"/>
            <a:gd name="T66" fmla="*/ 2147483646 w 1560"/>
            <a:gd name="T67" fmla="*/ 2147483646 h 1600"/>
            <a:gd name="T68" fmla="*/ 2147483646 w 1560"/>
            <a:gd name="T69" fmla="*/ 2147483646 h 1600"/>
            <a:gd name="T70" fmla="*/ 2147483646 w 1560"/>
            <a:gd name="T71" fmla="*/ 0 h 1600"/>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Lst>
          <a:ahLst/>
          <a:cxnLst>
            <a:cxn ang="T72">
              <a:pos x="T0" y="T1"/>
            </a:cxn>
            <a:cxn ang="T73">
              <a:pos x="T2" y="T3"/>
            </a:cxn>
            <a:cxn ang="T74">
              <a:pos x="T4" y="T5"/>
            </a:cxn>
            <a:cxn ang="T75">
              <a:pos x="T6" y="T7"/>
            </a:cxn>
            <a:cxn ang="T76">
              <a:pos x="T8" y="T9"/>
            </a:cxn>
            <a:cxn ang="T77">
              <a:pos x="T10" y="T11"/>
            </a:cxn>
            <a:cxn ang="T78">
              <a:pos x="T12" y="T13"/>
            </a:cxn>
            <a:cxn ang="T79">
              <a:pos x="T14" y="T15"/>
            </a:cxn>
            <a:cxn ang="T80">
              <a:pos x="T16" y="T17"/>
            </a:cxn>
            <a:cxn ang="T81">
              <a:pos x="T18" y="T19"/>
            </a:cxn>
            <a:cxn ang="T82">
              <a:pos x="T20" y="T21"/>
            </a:cxn>
            <a:cxn ang="T83">
              <a:pos x="T22" y="T23"/>
            </a:cxn>
            <a:cxn ang="T84">
              <a:pos x="T24" y="T25"/>
            </a:cxn>
            <a:cxn ang="T85">
              <a:pos x="T26" y="T27"/>
            </a:cxn>
            <a:cxn ang="T86">
              <a:pos x="T28" y="T29"/>
            </a:cxn>
            <a:cxn ang="T87">
              <a:pos x="T30" y="T31"/>
            </a:cxn>
            <a:cxn ang="T88">
              <a:pos x="T32" y="T33"/>
            </a:cxn>
            <a:cxn ang="T89">
              <a:pos x="T34" y="T35"/>
            </a:cxn>
            <a:cxn ang="T90">
              <a:pos x="T36" y="T37"/>
            </a:cxn>
            <a:cxn ang="T91">
              <a:pos x="T38" y="T39"/>
            </a:cxn>
            <a:cxn ang="T92">
              <a:pos x="T40" y="T41"/>
            </a:cxn>
            <a:cxn ang="T93">
              <a:pos x="T42" y="T43"/>
            </a:cxn>
            <a:cxn ang="T94">
              <a:pos x="T44" y="T45"/>
            </a:cxn>
            <a:cxn ang="T95">
              <a:pos x="T46" y="T47"/>
            </a:cxn>
            <a:cxn ang="T96">
              <a:pos x="T48" y="T49"/>
            </a:cxn>
            <a:cxn ang="T97">
              <a:pos x="T50" y="T51"/>
            </a:cxn>
            <a:cxn ang="T98">
              <a:pos x="T52" y="T53"/>
            </a:cxn>
            <a:cxn ang="T99">
              <a:pos x="T54" y="T55"/>
            </a:cxn>
            <a:cxn ang="T100">
              <a:pos x="T56" y="T57"/>
            </a:cxn>
            <a:cxn ang="T101">
              <a:pos x="T58" y="T59"/>
            </a:cxn>
            <a:cxn ang="T102">
              <a:pos x="T60" y="T61"/>
            </a:cxn>
            <a:cxn ang="T103">
              <a:pos x="T62" y="T63"/>
            </a:cxn>
            <a:cxn ang="T104">
              <a:pos x="T64" y="T65"/>
            </a:cxn>
            <a:cxn ang="T105">
              <a:pos x="T66" y="T67"/>
            </a:cxn>
            <a:cxn ang="T106">
              <a:pos x="T68" y="T69"/>
            </a:cxn>
            <a:cxn ang="T107">
              <a:pos x="T70" y="T71"/>
            </a:cxn>
          </a:cxnLst>
          <a:rect l="0" t="0" r="r" b="b"/>
          <a:pathLst>
            <a:path w="1560" h="1600">
              <a:moveTo>
                <a:pt x="1169" y="0"/>
              </a:moveTo>
              <a:lnTo>
                <a:pt x="1560" y="850"/>
              </a:lnTo>
              <a:lnTo>
                <a:pt x="1524" y="875"/>
              </a:lnTo>
              <a:lnTo>
                <a:pt x="1480" y="908"/>
              </a:lnTo>
              <a:lnTo>
                <a:pt x="1430" y="946"/>
              </a:lnTo>
              <a:lnTo>
                <a:pt x="1376" y="992"/>
              </a:lnTo>
              <a:lnTo>
                <a:pt x="1317" y="1044"/>
              </a:lnTo>
              <a:lnTo>
                <a:pt x="1255" y="1103"/>
              </a:lnTo>
              <a:lnTo>
                <a:pt x="1194" y="1169"/>
              </a:lnTo>
              <a:lnTo>
                <a:pt x="1130" y="1242"/>
              </a:lnTo>
              <a:lnTo>
                <a:pt x="1067" y="1320"/>
              </a:lnTo>
              <a:lnTo>
                <a:pt x="1006" y="1407"/>
              </a:lnTo>
              <a:lnTo>
                <a:pt x="946" y="1501"/>
              </a:lnTo>
              <a:lnTo>
                <a:pt x="891" y="1600"/>
              </a:lnTo>
              <a:lnTo>
                <a:pt x="0" y="1274"/>
              </a:lnTo>
              <a:lnTo>
                <a:pt x="21" y="1201"/>
              </a:lnTo>
              <a:lnTo>
                <a:pt x="67" y="1080"/>
              </a:lnTo>
              <a:lnTo>
                <a:pt x="119" y="967"/>
              </a:lnTo>
              <a:lnTo>
                <a:pt x="177" y="862"/>
              </a:lnTo>
              <a:lnTo>
                <a:pt x="238" y="764"/>
              </a:lnTo>
              <a:lnTo>
                <a:pt x="302" y="672"/>
              </a:lnTo>
              <a:lnTo>
                <a:pt x="369" y="587"/>
              </a:lnTo>
              <a:lnTo>
                <a:pt x="438" y="508"/>
              </a:lnTo>
              <a:lnTo>
                <a:pt x="507" y="437"/>
              </a:lnTo>
              <a:lnTo>
                <a:pt x="578" y="370"/>
              </a:lnTo>
              <a:lnTo>
                <a:pt x="647" y="311"/>
              </a:lnTo>
              <a:lnTo>
                <a:pt x="716" y="257"/>
              </a:lnTo>
              <a:lnTo>
                <a:pt x="783" y="209"/>
              </a:lnTo>
              <a:lnTo>
                <a:pt x="848" y="167"/>
              </a:lnTo>
              <a:lnTo>
                <a:pt x="910" y="128"/>
              </a:lnTo>
              <a:lnTo>
                <a:pt x="965" y="96"/>
              </a:lnTo>
              <a:lnTo>
                <a:pt x="1019" y="69"/>
              </a:lnTo>
              <a:lnTo>
                <a:pt x="1065" y="44"/>
              </a:lnTo>
              <a:lnTo>
                <a:pt x="1107" y="27"/>
              </a:lnTo>
              <a:lnTo>
                <a:pt x="1142" y="11"/>
              </a:lnTo>
              <a:lnTo>
                <a:pt x="1169" y="0"/>
              </a:lnTo>
              <a:close/>
            </a:path>
          </a:pathLst>
        </a:custGeom>
        <a:solidFill>
          <a:srgbClr val="86ED00">
            <a:alpha val="30196"/>
          </a:srgbClr>
        </a:solidFill>
        <a:ln>
          <a:noFill/>
        </a:ln>
        <a:extLst>
          <a:ext uri="{91240B29-F687-4F45-9708-019B960494DF}">
            <a14:hiddenLine xmlns:a14="http://schemas.microsoft.com/office/drawing/2010/main" w="0">
              <a:solidFill>
                <a:srgbClr val="000000"/>
              </a:solidFill>
              <a:prstDash val="solid"/>
              <a:round/>
              <a:headEnd/>
              <a:tailEnd/>
            </a14:hiddenLine>
          </a:ext>
        </a:extLst>
      </xdr:spPr>
    </xdr:sp>
    <xdr:clientData/>
  </xdr:twoCellAnchor>
  <xdr:twoCellAnchor>
    <xdr:from>
      <xdr:col>9</xdr:col>
      <xdr:colOff>504825</xdr:colOff>
      <xdr:row>20</xdr:row>
      <xdr:rowOff>171450</xdr:rowOff>
    </xdr:from>
    <xdr:to>
      <xdr:col>12</xdr:col>
      <xdr:colOff>9525</xdr:colOff>
      <xdr:row>31</xdr:row>
      <xdr:rowOff>57150</xdr:rowOff>
    </xdr:to>
    <xdr:sp macro="" textlink="">
      <xdr:nvSpPr>
        <xdr:cNvPr id="34284" name="Freeform 8">
          <a:extLst>
            <a:ext uri="{FF2B5EF4-FFF2-40B4-BE49-F238E27FC236}">
              <a16:creationId xmlns:a16="http://schemas.microsoft.com/office/drawing/2014/main" id="{00000000-0008-0000-0800-0000EC850000}"/>
            </a:ext>
          </a:extLst>
        </xdr:cNvPr>
        <xdr:cNvSpPr>
          <a:spLocks/>
        </xdr:cNvSpPr>
      </xdr:nvSpPr>
      <xdr:spPr bwMode="auto">
        <a:xfrm flipH="1">
          <a:off x="7362825" y="5505450"/>
          <a:ext cx="1790700" cy="1981200"/>
        </a:xfrm>
        <a:custGeom>
          <a:avLst/>
          <a:gdLst>
            <a:gd name="T0" fmla="*/ 2147483646 w 1547"/>
            <a:gd name="T1" fmla="*/ 0 h 1729"/>
            <a:gd name="T2" fmla="*/ 2147483646 w 1547"/>
            <a:gd name="T3" fmla="*/ 2147483646 h 1729"/>
            <a:gd name="T4" fmla="*/ 2147483646 w 1547"/>
            <a:gd name="T5" fmla="*/ 2147483646 h 1729"/>
            <a:gd name="T6" fmla="*/ 2147483646 w 1547"/>
            <a:gd name="T7" fmla="*/ 2147483646 h 1729"/>
            <a:gd name="T8" fmla="*/ 2147483646 w 1547"/>
            <a:gd name="T9" fmla="*/ 2147483646 h 1729"/>
            <a:gd name="T10" fmla="*/ 2147483646 w 1547"/>
            <a:gd name="T11" fmla="*/ 2147483646 h 1729"/>
            <a:gd name="T12" fmla="*/ 2147483646 w 1547"/>
            <a:gd name="T13" fmla="*/ 2147483646 h 1729"/>
            <a:gd name="T14" fmla="*/ 2147483646 w 1547"/>
            <a:gd name="T15" fmla="*/ 2147483646 h 1729"/>
            <a:gd name="T16" fmla="*/ 2147483646 w 1547"/>
            <a:gd name="T17" fmla="*/ 2147483646 h 1729"/>
            <a:gd name="T18" fmla="*/ 2147483646 w 1547"/>
            <a:gd name="T19" fmla="*/ 2147483646 h 1729"/>
            <a:gd name="T20" fmla="*/ 2147483646 w 1547"/>
            <a:gd name="T21" fmla="*/ 2147483646 h 1729"/>
            <a:gd name="T22" fmla="*/ 2147483646 w 1547"/>
            <a:gd name="T23" fmla="*/ 2147483646 h 1729"/>
            <a:gd name="T24" fmla="*/ 2147483646 w 1547"/>
            <a:gd name="T25" fmla="*/ 2147483646 h 1729"/>
            <a:gd name="T26" fmla="*/ 2147483646 w 1547"/>
            <a:gd name="T27" fmla="*/ 2147483646 h 1729"/>
            <a:gd name="T28" fmla="*/ 2147483646 w 1547"/>
            <a:gd name="T29" fmla="*/ 2147483646 h 1729"/>
            <a:gd name="T30" fmla="*/ 2147483646 w 1547"/>
            <a:gd name="T31" fmla="*/ 2147483646 h 1729"/>
            <a:gd name="T32" fmla="*/ 2147483646 w 1547"/>
            <a:gd name="T33" fmla="*/ 2147483646 h 1729"/>
            <a:gd name="T34" fmla="*/ 2147483646 w 1547"/>
            <a:gd name="T35" fmla="*/ 2147483646 h 1729"/>
            <a:gd name="T36" fmla="*/ 2147483646 w 1547"/>
            <a:gd name="T37" fmla="*/ 2147483646 h 1729"/>
            <a:gd name="T38" fmla="*/ 2147483646 w 1547"/>
            <a:gd name="T39" fmla="*/ 2147483646 h 1729"/>
            <a:gd name="T40" fmla="*/ 2147483646 w 1547"/>
            <a:gd name="T41" fmla="*/ 2147483646 h 1729"/>
            <a:gd name="T42" fmla="*/ 0 w 1547"/>
            <a:gd name="T43" fmla="*/ 2147483646 h 1729"/>
            <a:gd name="T44" fmla="*/ 2147483646 w 1547"/>
            <a:gd name="T45" fmla="*/ 0 h 1729"/>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0" t="0" r="r" b="b"/>
          <a:pathLst>
            <a:path w="1547" h="1729">
              <a:moveTo>
                <a:pt x="382" y="0"/>
              </a:moveTo>
              <a:lnTo>
                <a:pt x="390" y="2"/>
              </a:lnTo>
              <a:lnTo>
                <a:pt x="1264" y="332"/>
              </a:lnTo>
              <a:lnTo>
                <a:pt x="1422" y="390"/>
              </a:lnTo>
              <a:lnTo>
                <a:pt x="1420" y="395"/>
              </a:lnTo>
              <a:lnTo>
                <a:pt x="1418" y="411"/>
              </a:lnTo>
              <a:lnTo>
                <a:pt x="1414" y="436"/>
              </a:lnTo>
              <a:lnTo>
                <a:pt x="1410" y="468"/>
              </a:lnTo>
              <a:lnTo>
                <a:pt x="1406" y="508"/>
              </a:lnTo>
              <a:lnTo>
                <a:pt x="1403" y="556"/>
              </a:lnTo>
              <a:lnTo>
                <a:pt x="1399" y="610"/>
              </a:lnTo>
              <a:lnTo>
                <a:pt x="1395" y="670"/>
              </a:lnTo>
              <a:lnTo>
                <a:pt x="1395" y="733"/>
              </a:lnTo>
              <a:lnTo>
                <a:pt x="1547" y="823"/>
              </a:lnTo>
              <a:lnTo>
                <a:pt x="1401" y="931"/>
              </a:lnTo>
              <a:lnTo>
                <a:pt x="1412" y="1044"/>
              </a:lnTo>
              <a:lnTo>
                <a:pt x="1431" y="1157"/>
              </a:lnTo>
              <a:lnTo>
                <a:pt x="1460" y="1270"/>
              </a:lnTo>
              <a:lnTo>
                <a:pt x="1314" y="1338"/>
              </a:lnTo>
              <a:lnTo>
                <a:pt x="451" y="1729"/>
              </a:lnTo>
              <a:lnTo>
                <a:pt x="414" y="1664"/>
              </a:lnTo>
              <a:lnTo>
                <a:pt x="0" y="913"/>
              </a:lnTo>
              <a:lnTo>
                <a:pt x="382" y="0"/>
              </a:lnTo>
              <a:close/>
            </a:path>
          </a:pathLst>
        </a:custGeom>
        <a:solidFill>
          <a:srgbClr val="F9B421"/>
        </a:solidFill>
        <a:ln>
          <a:noFill/>
        </a:ln>
        <a:extLst>
          <a:ext uri="{91240B29-F687-4F45-9708-019B960494DF}">
            <a14:hiddenLine xmlns:a14="http://schemas.microsoft.com/office/drawing/2010/main" w="0">
              <a:solidFill>
                <a:srgbClr val="000000"/>
              </a:solidFill>
              <a:prstDash val="solid"/>
              <a:round/>
              <a:headEnd/>
              <a:tailEnd/>
            </a14:hiddenLine>
          </a:ext>
        </a:extLst>
      </xdr:spPr>
    </xdr:sp>
    <xdr:clientData/>
  </xdr:twoCellAnchor>
  <xdr:twoCellAnchor>
    <xdr:from>
      <xdr:col>10</xdr:col>
      <xdr:colOff>9525</xdr:colOff>
      <xdr:row>20</xdr:row>
      <xdr:rowOff>180975</xdr:rowOff>
    </xdr:from>
    <xdr:to>
      <xdr:col>11</xdr:col>
      <xdr:colOff>504825</xdr:colOff>
      <xdr:row>31</xdr:row>
      <xdr:rowOff>57150</xdr:rowOff>
    </xdr:to>
    <xdr:sp macro="" textlink="">
      <xdr:nvSpPr>
        <xdr:cNvPr id="34285" name="Freeform 9">
          <a:extLst>
            <a:ext uri="{FF2B5EF4-FFF2-40B4-BE49-F238E27FC236}">
              <a16:creationId xmlns:a16="http://schemas.microsoft.com/office/drawing/2014/main" id="{00000000-0008-0000-0800-0000ED850000}"/>
            </a:ext>
          </a:extLst>
        </xdr:cNvPr>
        <xdr:cNvSpPr>
          <a:spLocks/>
        </xdr:cNvSpPr>
      </xdr:nvSpPr>
      <xdr:spPr bwMode="auto">
        <a:xfrm flipH="1">
          <a:off x="7629525" y="5514975"/>
          <a:ext cx="1257300" cy="1971675"/>
        </a:xfrm>
        <a:custGeom>
          <a:avLst/>
          <a:gdLst>
            <a:gd name="T0" fmla="*/ 2147483646 w 1090"/>
            <a:gd name="T1" fmla="*/ 0 h 1727"/>
            <a:gd name="T2" fmla="*/ 2147483646 w 1090"/>
            <a:gd name="T3" fmla="*/ 2147483646 h 1727"/>
            <a:gd name="T4" fmla="*/ 2147483646 w 1090"/>
            <a:gd name="T5" fmla="*/ 2147483646 h 1727"/>
            <a:gd name="T6" fmla="*/ 2147483646 w 1090"/>
            <a:gd name="T7" fmla="*/ 2147483646 h 1727"/>
            <a:gd name="T8" fmla="*/ 2147483646 w 1090"/>
            <a:gd name="T9" fmla="*/ 2147483646 h 1727"/>
            <a:gd name="T10" fmla="*/ 2147483646 w 1090"/>
            <a:gd name="T11" fmla="*/ 2147483646 h 1727"/>
            <a:gd name="T12" fmla="*/ 2147483646 w 1090"/>
            <a:gd name="T13" fmla="*/ 2147483646 h 1727"/>
            <a:gd name="T14" fmla="*/ 2147483646 w 1090"/>
            <a:gd name="T15" fmla="*/ 2147483646 h 1727"/>
            <a:gd name="T16" fmla="*/ 2147483646 w 1090"/>
            <a:gd name="T17" fmla="*/ 2147483646 h 1727"/>
            <a:gd name="T18" fmla="*/ 2147483646 w 1090"/>
            <a:gd name="T19" fmla="*/ 2147483646 h 1727"/>
            <a:gd name="T20" fmla="*/ 2147483646 w 1090"/>
            <a:gd name="T21" fmla="*/ 2147483646 h 1727"/>
            <a:gd name="T22" fmla="*/ 2147483646 w 1090"/>
            <a:gd name="T23" fmla="*/ 2147483646 h 1727"/>
            <a:gd name="T24" fmla="*/ 2147483646 w 1090"/>
            <a:gd name="T25" fmla="*/ 2147483646 h 1727"/>
            <a:gd name="T26" fmla="*/ 2147483646 w 1090"/>
            <a:gd name="T27" fmla="*/ 2147483646 h 1727"/>
            <a:gd name="T28" fmla="*/ 2147483646 w 1090"/>
            <a:gd name="T29" fmla="*/ 2147483646 h 1727"/>
            <a:gd name="T30" fmla="*/ 2147483646 w 1090"/>
            <a:gd name="T31" fmla="*/ 2147483646 h 1727"/>
            <a:gd name="T32" fmla="*/ 2147483646 w 1090"/>
            <a:gd name="T33" fmla="*/ 2147483646 h 1727"/>
            <a:gd name="T34" fmla="*/ 2147483646 w 1090"/>
            <a:gd name="T35" fmla="*/ 2147483646 h 1727"/>
            <a:gd name="T36" fmla="*/ 2147483646 w 1090"/>
            <a:gd name="T37" fmla="*/ 2147483646 h 1727"/>
            <a:gd name="T38" fmla="*/ 2147483646 w 1090"/>
            <a:gd name="T39" fmla="*/ 2147483646 h 1727"/>
            <a:gd name="T40" fmla="*/ 2147483646 w 1090"/>
            <a:gd name="T41" fmla="*/ 2147483646 h 1727"/>
            <a:gd name="T42" fmla="*/ 0 w 1090"/>
            <a:gd name="T43" fmla="*/ 2147483646 h 1727"/>
            <a:gd name="T44" fmla="*/ 2147483646 w 1090"/>
            <a:gd name="T45" fmla="*/ 2147483646 h 1727"/>
            <a:gd name="T46" fmla="*/ 2147483646 w 1090"/>
            <a:gd name="T47" fmla="*/ 2147483646 h 1727"/>
            <a:gd name="T48" fmla="*/ 2147483646 w 1090"/>
            <a:gd name="T49" fmla="*/ 2147483646 h 1727"/>
            <a:gd name="T50" fmla="*/ 2147483646 w 1090"/>
            <a:gd name="T51" fmla="*/ 2147483646 h 1727"/>
            <a:gd name="T52" fmla="*/ 2147483646 w 1090"/>
            <a:gd name="T53" fmla="*/ 2147483646 h 1727"/>
            <a:gd name="T54" fmla="*/ 2147483646 w 1090"/>
            <a:gd name="T55" fmla="*/ 2147483646 h 1727"/>
            <a:gd name="T56" fmla="*/ 2147483646 w 1090"/>
            <a:gd name="T57" fmla="*/ 2147483646 h 1727"/>
            <a:gd name="T58" fmla="*/ 2147483646 w 1090"/>
            <a:gd name="T59" fmla="*/ 2147483646 h 1727"/>
            <a:gd name="T60" fmla="*/ 2147483646 w 1090"/>
            <a:gd name="T61" fmla="*/ 2147483646 h 1727"/>
            <a:gd name="T62" fmla="*/ 2147483646 w 1090"/>
            <a:gd name="T63" fmla="*/ 2147483646 h 1727"/>
            <a:gd name="T64" fmla="*/ 2147483646 w 1090"/>
            <a:gd name="T65" fmla="*/ 0 h 1727"/>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0" t="0" r="r" b="b"/>
          <a:pathLst>
            <a:path w="1090" h="1727">
              <a:moveTo>
                <a:pt x="166" y="0"/>
              </a:moveTo>
              <a:lnTo>
                <a:pt x="1040" y="330"/>
              </a:lnTo>
              <a:lnTo>
                <a:pt x="1031" y="378"/>
              </a:lnTo>
              <a:lnTo>
                <a:pt x="1021" y="437"/>
              </a:lnTo>
              <a:lnTo>
                <a:pt x="1014" y="508"/>
              </a:lnTo>
              <a:lnTo>
                <a:pt x="1006" y="589"/>
              </a:lnTo>
              <a:lnTo>
                <a:pt x="1002" y="677"/>
              </a:lnTo>
              <a:lnTo>
                <a:pt x="1002" y="773"/>
              </a:lnTo>
              <a:lnTo>
                <a:pt x="1006" y="875"/>
              </a:lnTo>
              <a:lnTo>
                <a:pt x="1016" y="984"/>
              </a:lnTo>
              <a:lnTo>
                <a:pt x="1033" y="1098"/>
              </a:lnTo>
              <a:lnTo>
                <a:pt x="1058" y="1215"/>
              </a:lnTo>
              <a:lnTo>
                <a:pt x="1090" y="1336"/>
              </a:lnTo>
              <a:lnTo>
                <a:pt x="227" y="1727"/>
              </a:lnTo>
              <a:lnTo>
                <a:pt x="190" y="1662"/>
              </a:lnTo>
              <a:lnTo>
                <a:pt x="135" y="1529"/>
              </a:lnTo>
              <a:lnTo>
                <a:pt x="89" y="1399"/>
              </a:lnTo>
              <a:lnTo>
                <a:pt x="54" y="1272"/>
              </a:lnTo>
              <a:lnTo>
                <a:pt x="29" y="1147"/>
              </a:lnTo>
              <a:lnTo>
                <a:pt x="12" y="1027"/>
              </a:lnTo>
              <a:lnTo>
                <a:pt x="2" y="910"/>
              </a:lnTo>
              <a:lnTo>
                <a:pt x="0" y="796"/>
              </a:lnTo>
              <a:lnTo>
                <a:pt x="2" y="689"/>
              </a:lnTo>
              <a:lnTo>
                <a:pt x="12" y="587"/>
              </a:lnTo>
              <a:lnTo>
                <a:pt x="24" y="491"/>
              </a:lnTo>
              <a:lnTo>
                <a:pt x="41" y="401"/>
              </a:lnTo>
              <a:lnTo>
                <a:pt x="58" y="320"/>
              </a:lnTo>
              <a:lnTo>
                <a:pt x="77" y="245"/>
              </a:lnTo>
              <a:lnTo>
                <a:pt x="98" y="178"/>
              </a:lnTo>
              <a:lnTo>
                <a:pt x="118" y="119"/>
              </a:lnTo>
              <a:lnTo>
                <a:pt x="135" y="71"/>
              </a:lnTo>
              <a:lnTo>
                <a:pt x="152" y="31"/>
              </a:lnTo>
              <a:lnTo>
                <a:pt x="166" y="0"/>
              </a:lnTo>
              <a:close/>
            </a:path>
          </a:pathLst>
        </a:custGeom>
        <a:solidFill>
          <a:srgbClr val="FFC840">
            <a:alpha val="50195"/>
          </a:srgbClr>
        </a:solidFill>
        <a:ln>
          <a:noFill/>
        </a:ln>
        <a:extLst>
          <a:ext uri="{91240B29-F687-4F45-9708-019B960494DF}">
            <a14:hiddenLine xmlns:a14="http://schemas.microsoft.com/office/drawing/2010/main" w="0">
              <a:solidFill>
                <a:srgbClr val="000000"/>
              </a:solidFill>
              <a:prstDash val="solid"/>
              <a:round/>
              <a:headEnd/>
              <a:tailEnd/>
            </a14:hiddenLine>
          </a:ext>
        </a:extLst>
      </xdr:spPr>
    </xdr:sp>
    <xdr:clientData/>
  </xdr:twoCellAnchor>
  <xdr:twoCellAnchor>
    <xdr:from>
      <xdr:col>8</xdr:col>
      <xdr:colOff>542925</xdr:colOff>
      <xdr:row>28</xdr:row>
      <xdr:rowOff>180975</xdr:rowOff>
    </xdr:from>
    <xdr:to>
      <xdr:col>11</xdr:col>
      <xdr:colOff>180975</xdr:colOff>
      <xdr:row>38</xdr:row>
      <xdr:rowOff>133350</xdr:rowOff>
    </xdr:to>
    <xdr:sp macro="" textlink="">
      <xdr:nvSpPr>
        <xdr:cNvPr id="34286" name="Freeform 10">
          <a:extLst>
            <a:ext uri="{FF2B5EF4-FFF2-40B4-BE49-F238E27FC236}">
              <a16:creationId xmlns:a16="http://schemas.microsoft.com/office/drawing/2014/main" id="{00000000-0008-0000-0800-0000EE850000}"/>
            </a:ext>
          </a:extLst>
        </xdr:cNvPr>
        <xdr:cNvSpPr>
          <a:spLocks/>
        </xdr:cNvSpPr>
      </xdr:nvSpPr>
      <xdr:spPr bwMode="auto">
        <a:xfrm flipH="1">
          <a:off x="6638925" y="7038975"/>
          <a:ext cx="1924050" cy="1857375"/>
        </a:xfrm>
        <a:custGeom>
          <a:avLst/>
          <a:gdLst>
            <a:gd name="T0" fmla="*/ 2147483646 w 1661"/>
            <a:gd name="T1" fmla="*/ 0 h 1629"/>
            <a:gd name="T2" fmla="*/ 2147483646 w 1661"/>
            <a:gd name="T3" fmla="*/ 2147483646 h 1629"/>
            <a:gd name="T4" fmla="*/ 2147483646 w 1661"/>
            <a:gd name="T5" fmla="*/ 2147483646 h 1629"/>
            <a:gd name="T6" fmla="*/ 2147483646 w 1661"/>
            <a:gd name="T7" fmla="*/ 2147483646 h 1629"/>
            <a:gd name="T8" fmla="*/ 2147483646 w 1661"/>
            <a:gd name="T9" fmla="*/ 2147483646 h 1629"/>
            <a:gd name="T10" fmla="*/ 2147483646 w 1661"/>
            <a:gd name="T11" fmla="*/ 2147483646 h 1629"/>
            <a:gd name="T12" fmla="*/ 2147483646 w 1661"/>
            <a:gd name="T13" fmla="*/ 2147483646 h 1629"/>
            <a:gd name="T14" fmla="*/ 2147483646 w 1661"/>
            <a:gd name="T15" fmla="*/ 2147483646 h 1629"/>
            <a:gd name="T16" fmla="*/ 2147483646 w 1661"/>
            <a:gd name="T17" fmla="*/ 2147483646 h 1629"/>
            <a:gd name="T18" fmla="*/ 2147483646 w 1661"/>
            <a:gd name="T19" fmla="*/ 2147483646 h 1629"/>
            <a:gd name="T20" fmla="*/ 2147483646 w 1661"/>
            <a:gd name="T21" fmla="*/ 2147483646 h 1629"/>
            <a:gd name="T22" fmla="*/ 2147483646 w 1661"/>
            <a:gd name="T23" fmla="*/ 2147483646 h 1629"/>
            <a:gd name="T24" fmla="*/ 2147483646 w 1661"/>
            <a:gd name="T25" fmla="*/ 2147483646 h 1629"/>
            <a:gd name="T26" fmla="*/ 2147483646 w 1661"/>
            <a:gd name="T27" fmla="*/ 2147483646 h 1629"/>
            <a:gd name="T28" fmla="*/ 2147483646 w 1661"/>
            <a:gd name="T29" fmla="*/ 2147483646 h 1629"/>
            <a:gd name="T30" fmla="*/ 2147483646 w 1661"/>
            <a:gd name="T31" fmla="*/ 2147483646 h 1629"/>
            <a:gd name="T32" fmla="*/ 2147483646 w 1661"/>
            <a:gd name="T33" fmla="*/ 2147483646 h 1629"/>
            <a:gd name="T34" fmla="*/ 2147483646 w 1661"/>
            <a:gd name="T35" fmla="*/ 2147483646 h 1629"/>
            <a:gd name="T36" fmla="*/ 2147483646 w 1661"/>
            <a:gd name="T37" fmla="*/ 2147483646 h 1629"/>
            <a:gd name="T38" fmla="*/ 0 w 1661"/>
            <a:gd name="T39" fmla="*/ 2147483646 h 1629"/>
            <a:gd name="T40" fmla="*/ 2147483646 w 1661"/>
            <a:gd name="T41" fmla="*/ 2147483646 h 1629"/>
            <a:gd name="T42" fmla="*/ 2147483646 w 1661"/>
            <a:gd name="T43" fmla="*/ 2147483646 h 1629"/>
            <a:gd name="T44" fmla="*/ 2147483646 w 1661"/>
            <a:gd name="T45" fmla="*/ 0 h 1629"/>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0" t="0" r="r" b="b"/>
          <a:pathLst>
            <a:path w="1661" h="1629">
              <a:moveTo>
                <a:pt x="1003" y="0"/>
              </a:moveTo>
              <a:lnTo>
                <a:pt x="1007" y="3"/>
              </a:lnTo>
              <a:lnTo>
                <a:pt x="1015" y="17"/>
              </a:lnTo>
              <a:lnTo>
                <a:pt x="1030" y="36"/>
              </a:lnTo>
              <a:lnTo>
                <a:pt x="1051" y="61"/>
              </a:lnTo>
              <a:lnTo>
                <a:pt x="1078" y="94"/>
              </a:lnTo>
              <a:lnTo>
                <a:pt x="1109" y="130"/>
              </a:lnTo>
              <a:lnTo>
                <a:pt x="1145" y="169"/>
              </a:lnTo>
              <a:lnTo>
                <a:pt x="1185" y="213"/>
              </a:lnTo>
              <a:lnTo>
                <a:pt x="1230" y="259"/>
              </a:lnTo>
              <a:lnTo>
                <a:pt x="1400" y="213"/>
              </a:lnTo>
              <a:lnTo>
                <a:pt x="1377" y="391"/>
              </a:lnTo>
              <a:lnTo>
                <a:pt x="1466" y="460"/>
              </a:lnTo>
              <a:lnTo>
                <a:pt x="1562" y="525"/>
              </a:lnTo>
              <a:lnTo>
                <a:pt x="1661" y="585"/>
              </a:lnTo>
              <a:lnTo>
                <a:pt x="1608" y="735"/>
              </a:lnTo>
              <a:lnTo>
                <a:pt x="1289" y="1629"/>
              </a:lnTo>
              <a:lnTo>
                <a:pt x="1216" y="1608"/>
              </a:lnTo>
              <a:lnTo>
                <a:pt x="387" y="1383"/>
              </a:lnTo>
              <a:lnTo>
                <a:pt x="0" y="474"/>
              </a:lnTo>
              <a:lnTo>
                <a:pt x="5" y="472"/>
              </a:lnTo>
              <a:lnTo>
                <a:pt x="852" y="71"/>
              </a:lnTo>
              <a:lnTo>
                <a:pt x="1003" y="0"/>
              </a:lnTo>
              <a:close/>
            </a:path>
          </a:pathLst>
        </a:custGeom>
        <a:solidFill>
          <a:srgbClr val="F2F2F2"/>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609600</xdr:colOff>
      <xdr:row>29</xdr:row>
      <xdr:rowOff>66675</xdr:rowOff>
    </xdr:from>
    <xdr:to>
      <xdr:col>11</xdr:col>
      <xdr:colOff>180975</xdr:colOff>
      <xdr:row>38</xdr:row>
      <xdr:rowOff>133350</xdr:rowOff>
    </xdr:to>
    <xdr:sp macro="" textlink="">
      <xdr:nvSpPr>
        <xdr:cNvPr id="34287" name="Freeform 11">
          <a:extLst>
            <a:ext uri="{FF2B5EF4-FFF2-40B4-BE49-F238E27FC236}">
              <a16:creationId xmlns:a16="http://schemas.microsoft.com/office/drawing/2014/main" id="{00000000-0008-0000-0800-0000EF850000}"/>
            </a:ext>
          </a:extLst>
        </xdr:cNvPr>
        <xdr:cNvSpPr>
          <a:spLocks/>
        </xdr:cNvSpPr>
      </xdr:nvSpPr>
      <xdr:spPr bwMode="auto">
        <a:xfrm flipH="1">
          <a:off x="6705600" y="7115175"/>
          <a:ext cx="1857375" cy="1781175"/>
        </a:xfrm>
        <a:custGeom>
          <a:avLst/>
          <a:gdLst>
            <a:gd name="T0" fmla="*/ 2147483646 w 1603"/>
            <a:gd name="T1" fmla="*/ 0 h 1558"/>
            <a:gd name="T2" fmla="*/ 2147483646 w 1603"/>
            <a:gd name="T3" fmla="*/ 2147483646 h 1558"/>
            <a:gd name="T4" fmla="*/ 2147483646 w 1603"/>
            <a:gd name="T5" fmla="*/ 2147483646 h 1558"/>
            <a:gd name="T6" fmla="*/ 2147483646 w 1603"/>
            <a:gd name="T7" fmla="*/ 2147483646 h 1558"/>
            <a:gd name="T8" fmla="*/ 2147483646 w 1603"/>
            <a:gd name="T9" fmla="*/ 2147483646 h 1558"/>
            <a:gd name="T10" fmla="*/ 2147483646 w 1603"/>
            <a:gd name="T11" fmla="*/ 2147483646 h 1558"/>
            <a:gd name="T12" fmla="*/ 2147483646 w 1603"/>
            <a:gd name="T13" fmla="*/ 2147483646 h 1558"/>
            <a:gd name="T14" fmla="*/ 2147483646 w 1603"/>
            <a:gd name="T15" fmla="*/ 2147483646 h 1558"/>
            <a:gd name="T16" fmla="*/ 2147483646 w 1603"/>
            <a:gd name="T17" fmla="*/ 2147483646 h 1558"/>
            <a:gd name="T18" fmla="*/ 2147483646 w 1603"/>
            <a:gd name="T19" fmla="*/ 2147483646 h 1558"/>
            <a:gd name="T20" fmla="*/ 2147483646 w 1603"/>
            <a:gd name="T21" fmla="*/ 2147483646 h 1558"/>
            <a:gd name="T22" fmla="*/ 2147483646 w 1603"/>
            <a:gd name="T23" fmla="*/ 2147483646 h 1558"/>
            <a:gd name="T24" fmla="*/ 2147483646 w 1603"/>
            <a:gd name="T25" fmla="*/ 2147483646 h 1558"/>
            <a:gd name="T26" fmla="*/ 2147483646 w 1603"/>
            <a:gd name="T27" fmla="*/ 2147483646 h 1558"/>
            <a:gd name="T28" fmla="*/ 2147483646 w 1603"/>
            <a:gd name="T29" fmla="*/ 2147483646 h 1558"/>
            <a:gd name="T30" fmla="*/ 2147483646 w 1603"/>
            <a:gd name="T31" fmla="*/ 2147483646 h 1558"/>
            <a:gd name="T32" fmla="*/ 2147483646 w 1603"/>
            <a:gd name="T33" fmla="*/ 2147483646 h 1558"/>
            <a:gd name="T34" fmla="*/ 2147483646 w 1603"/>
            <a:gd name="T35" fmla="*/ 2147483646 h 1558"/>
            <a:gd name="T36" fmla="*/ 2147483646 w 1603"/>
            <a:gd name="T37" fmla="*/ 2147483646 h 1558"/>
            <a:gd name="T38" fmla="*/ 2147483646 w 1603"/>
            <a:gd name="T39" fmla="*/ 2147483646 h 1558"/>
            <a:gd name="T40" fmla="*/ 2147483646 w 1603"/>
            <a:gd name="T41" fmla="*/ 2147483646 h 1558"/>
            <a:gd name="T42" fmla="*/ 2147483646 w 1603"/>
            <a:gd name="T43" fmla="*/ 2147483646 h 1558"/>
            <a:gd name="T44" fmla="*/ 2147483646 w 1603"/>
            <a:gd name="T45" fmla="*/ 2147483646 h 1558"/>
            <a:gd name="T46" fmla="*/ 2147483646 w 1603"/>
            <a:gd name="T47" fmla="*/ 2147483646 h 1558"/>
            <a:gd name="T48" fmla="*/ 2147483646 w 1603"/>
            <a:gd name="T49" fmla="*/ 2147483646 h 1558"/>
            <a:gd name="T50" fmla="*/ 2147483646 w 1603"/>
            <a:gd name="T51" fmla="*/ 2147483646 h 1558"/>
            <a:gd name="T52" fmla="*/ 2147483646 w 1603"/>
            <a:gd name="T53" fmla="*/ 2147483646 h 1558"/>
            <a:gd name="T54" fmla="*/ 2147483646 w 1603"/>
            <a:gd name="T55" fmla="*/ 2147483646 h 1558"/>
            <a:gd name="T56" fmla="*/ 2147483646 w 1603"/>
            <a:gd name="T57" fmla="*/ 2147483646 h 1558"/>
            <a:gd name="T58" fmla="*/ 2147483646 w 1603"/>
            <a:gd name="T59" fmla="*/ 2147483646 h 1558"/>
            <a:gd name="T60" fmla="*/ 2147483646 w 1603"/>
            <a:gd name="T61" fmla="*/ 2147483646 h 1558"/>
            <a:gd name="T62" fmla="*/ 2147483646 w 1603"/>
            <a:gd name="T63" fmla="*/ 2147483646 h 1558"/>
            <a:gd name="T64" fmla="*/ 2147483646 w 1603"/>
            <a:gd name="T65" fmla="*/ 2147483646 h 1558"/>
            <a:gd name="T66" fmla="*/ 2147483646 w 1603"/>
            <a:gd name="T67" fmla="*/ 2147483646 h 1558"/>
            <a:gd name="T68" fmla="*/ 0 w 1603"/>
            <a:gd name="T69" fmla="*/ 2147483646 h 1558"/>
            <a:gd name="T70" fmla="*/ 2147483646 w 1603"/>
            <a:gd name="T71" fmla="*/ 0 h 1558"/>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Lst>
          <a:ahLst/>
          <a:cxnLst>
            <a:cxn ang="T72">
              <a:pos x="T0" y="T1"/>
            </a:cxn>
            <a:cxn ang="T73">
              <a:pos x="T2" y="T3"/>
            </a:cxn>
            <a:cxn ang="T74">
              <a:pos x="T4" y="T5"/>
            </a:cxn>
            <a:cxn ang="T75">
              <a:pos x="T6" y="T7"/>
            </a:cxn>
            <a:cxn ang="T76">
              <a:pos x="T8" y="T9"/>
            </a:cxn>
            <a:cxn ang="T77">
              <a:pos x="T10" y="T11"/>
            </a:cxn>
            <a:cxn ang="T78">
              <a:pos x="T12" y="T13"/>
            </a:cxn>
            <a:cxn ang="T79">
              <a:pos x="T14" y="T15"/>
            </a:cxn>
            <a:cxn ang="T80">
              <a:pos x="T16" y="T17"/>
            </a:cxn>
            <a:cxn ang="T81">
              <a:pos x="T18" y="T19"/>
            </a:cxn>
            <a:cxn ang="T82">
              <a:pos x="T20" y="T21"/>
            </a:cxn>
            <a:cxn ang="T83">
              <a:pos x="T22" y="T23"/>
            </a:cxn>
            <a:cxn ang="T84">
              <a:pos x="T24" y="T25"/>
            </a:cxn>
            <a:cxn ang="T85">
              <a:pos x="T26" y="T27"/>
            </a:cxn>
            <a:cxn ang="T86">
              <a:pos x="T28" y="T29"/>
            </a:cxn>
            <a:cxn ang="T87">
              <a:pos x="T30" y="T31"/>
            </a:cxn>
            <a:cxn ang="T88">
              <a:pos x="T32" y="T33"/>
            </a:cxn>
            <a:cxn ang="T89">
              <a:pos x="T34" y="T35"/>
            </a:cxn>
            <a:cxn ang="T90">
              <a:pos x="T36" y="T37"/>
            </a:cxn>
            <a:cxn ang="T91">
              <a:pos x="T38" y="T39"/>
            </a:cxn>
            <a:cxn ang="T92">
              <a:pos x="T40" y="T41"/>
            </a:cxn>
            <a:cxn ang="T93">
              <a:pos x="T42" y="T43"/>
            </a:cxn>
            <a:cxn ang="T94">
              <a:pos x="T44" y="T45"/>
            </a:cxn>
            <a:cxn ang="T95">
              <a:pos x="T46" y="T47"/>
            </a:cxn>
            <a:cxn ang="T96">
              <a:pos x="T48" y="T49"/>
            </a:cxn>
            <a:cxn ang="T97">
              <a:pos x="T50" y="T51"/>
            </a:cxn>
            <a:cxn ang="T98">
              <a:pos x="T52" y="T53"/>
            </a:cxn>
            <a:cxn ang="T99">
              <a:pos x="T54" y="T55"/>
            </a:cxn>
            <a:cxn ang="T100">
              <a:pos x="T56" y="T57"/>
            </a:cxn>
            <a:cxn ang="T101">
              <a:pos x="T58" y="T59"/>
            </a:cxn>
            <a:cxn ang="T102">
              <a:pos x="T60" y="T61"/>
            </a:cxn>
            <a:cxn ang="T103">
              <a:pos x="T62" y="T63"/>
            </a:cxn>
            <a:cxn ang="T104">
              <a:pos x="T64" y="T65"/>
            </a:cxn>
            <a:cxn ang="T105">
              <a:pos x="T66" y="T67"/>
            </a:cxn>
            <a:cxn ang="T106">
              <a:pos x="T68" y="T69"/>
            </a:cxn>
            <a:cxn ang="T107">
              <a:pos x="T70" y="T71"/>
            </a:cxn>
          </a:cxnLst>
          <a:rect l="0" t="0" r="r" b="b"/>
          <a:pathLst>
            <a:path w="1603" h="1558">
              <a:moveTo>
                <a:pt x="847" y="0"/>
              </a:moveTo>
              <a:lnTo>
                <a:pt x="872" y="38"/>
              </a:lnTo>
              <a:lnTo>
                <a:pt x="904" y="80"/>
              </a:lnTo>
              <a:lnTo>
                <a:pt x="944" y="130"/>
              </a:lnTo>
              <a:lnTo>
                <a:pt x="990" y="184"/>
              </a:lnTo>
              <a:lnTo>
                <a:pt x="1042" y="243"/>
              </a:lnTo>
              <a:lnTo>
                <a:pt x="1102" y="303"/>
              </a:lnTo>
              <a:lnTo>
                <a:pt x="1169" y="366"/>
              </a:lnTo>
              <a:lnTo>
                <a:pt x="1242" y="428"/>
              </a:lnTo>
              <a:lnTo>
                <a:pt x="1322" y="491"/>
              </a:lnTo>
              <a:lnTo>
                <a:pt x="1409" y="552"/>
              </a:lnTo>
              <a:lnTo>
                <a:pt x="1503" y="610"/>
              </a:lnTo>
              <a:lnTo>
                <a:pt x="1603" y="664"/>
              </a:lnTo>
              <a:lnTo>
                <a:pt x="1284" y="1558"/>
              </a:lnTo>
              <a:lnTo>
                <a:pt x="1211" y="1537"/>
              </a:lnTo>
              <a:lnTo>
                <a:pt x="1090" y="1493"/>
              </a:lnTo>
              <a:lnTo>
                <a:pt x="975" y="1441"/>
              </a:lnTo>
              <a:lnTo>
                <a:pt x="870" y="1385"/>
              </a:lnTo>
              <a:lnTo>
                <a:pt x="770" y="1324"/>
              </a:lnTo>
              <a:lnTo>
                <a:pt x="678" y="1261"/>
              </a:lnTo>
              <a:lnTo>
                <a:pt x="593" y="1195"/>
              </a:lnTo>
              <a:lnTo>
                <a:pt x="515" y="1126"/>
              </a:lnTo>
              <a:lnTo>
                <a:pt x="442" y="1057"/>
              </a:lnTo>
              <a:lnTo>
                <a:pt x="375" y="988"/>
              </a:lnTo>
              <a:lnTo>
                <a:pt x="315" y="919"/>
              </a:lnTo>
              <a:lnTo>
                <a:pt x="261" y="850"/>
              </a:lnTo>
              <a:lnTo>
                <a:pt x="211" y="783"/>
              </a:lnTo>
              <a:lnTo>
                <a:pt x="169" y="719"/>
              </a:lnTo>
              <a:lnTo>
                <a:pt x="131" y="658"/>
              </a:lnTo>
              <a:lnTo>
                <a:pt x="98" y="602"/>
              </a:lnTo>
              <a:lnTo>
                <a:pt x="69" y="549"/>
              </a:lnTo>
              <a:lnTo>
                <a:pt x="46" y="502"/>
              </a:lnTo>
              <a:lnTo>
                <a:pt x="27" y="460"/>
              </a:lnTo>
              <a:lnTo>
                <a:pt x="12" y="428"/>
              </a:lnTo>
              <a:lnTo>
                <a:pt x="0" y="401"/>
              </a:lnTo>
              <a:lnTo>
                <a:pt x="847" y="0"/>
              </a:lnTo>
              <a:close/>
            </a:path>
          </a:pathLst>
        </a:custGeom>
        <a:solidFill>
          <a:srgbClr val="F2F2F2"/>
        </a:solidFill>
        <a:ln>
          <a:noFill/>
        </a:ln>
        <a:extLst>
          <a:ext uri="{91240B29-F687-4F45-9708-019B960494DF}">
            <a14:hiddenLine xmlns:a14="http://schemas.microsoft.com/office/drawing/2010/main" w="0">
              <a:solidFill>
                <a:srgbClr val="000000"/>
              </a:solidFill>
              <a:prstDash val="solid"/>
              <a:round/>
              <a:headEnd/>
              <a:tailEnd/>
            </a14:hiddenLine>
          </a:ext>
        </a:extLst>
      </xdr:spPr>
    </xdr:sp>
    <xdr:clientData/>
  </xdr:twoCellAnchor>
  <xdr:twoCellAnchor>
    <xdr:from>
      <xdr:col>2</xdr:col>
      <xdr:colOff>752475</xdr:colOff>
      <xdr:row>12</xdr:row>
      <xdr:rowOff>152400</xdr:rowOff>
    </xdr:from>
    <xdr:to>
      <xdr:col>5</xdr:col>
      <xdr:colOff>352425</xdr:colOff>
      <xdr:row>22</xdr:row>
      <xdr:rowOff>142875</xdr:rowOff>
    </xdr:to>
    <xdr:sp macro="" textlink="">
      <xdr:nvSpPr>
        <xdr:cNvPr id="34288" name="Freeform 12">
          <a:extLst>
            <a:ext uri="{FF2B5EF4-FFF2-40B4-BE49-F238E27FC236}">
              <a16:creationId xmlns:a16="http://schemas.microsoft.com/office/drawing/2014/main" id="{00000000-0008-0000-0800-0000F0850000}"/>
            </a:ext>
          </a:extLst>
        </xdr:cNvPr>
        <xdr:cNvSpPr>
          <a:spLocks/>
        </xdr:cNvSpPr>
      </xdr:nvSpPr>
      <xdr:spPr bwMode="auto">
        <a:xfrm flipH="1">
          <a:off x="2276475" y="3962400"/>
          <a:ext cx="1885950" cy="1895475"/>
        </a:xfrm>
        <a:custGeom>
          <a:avLst/>
          <a:gdLst>
            <a:gd name="T0" fmla="*/ 2147483646 w 1631"/>
            <a:gd name="T1" fmla="*/ 0 h 1662"/>
            <a:gd name="T2" fmla="*/ 2147483646 w 1631"/>
            <a:gd name="T3" fmla="*/ 2147483646 h 1662"/>
            <a:gd name="T4" fmla="*/ 2147483646 w 1631"/>
            <a:gd name="T5" fmla="*/ 2147483646 h 1662"/>
            <a:gd name="T6" fmla="*/ 2147483646 w 1631"/>
            <a:gd name="T7" fmla="*/ 2147483646 h 1662"/>
            <a:gd name="T8" fmla="*/ 2147483646 w 1631"/>
            <a:gd name="T9" fmla="*/ 2147483646 h 1662"/>
            <a:gd name="T10" fmla="*/ 2147483646 w 1631"/>
            <a:gd name="T11" fmla="*/ 2147483646 h 1662"/>
            <a:gd name="T12" fmla="*/ 2147483646 w 1631"/>
            <a:gd name="T13" fmla="*/ 2147483646 h 1662"/>
            <a:gd name="T14" fmla="*/ 2147483646 w 1631"/>
            <a:gd name="T15" fmla="*/ 2147483646 h 1662"/>
            <a:gd name="T16" fmla="*/ 2147483646 w 1631"/>
            <a:gd name="T17" fmla="*/ 2147483646 h 1662"/>
            <a:gd name="T18" fmla="*/ 2147483646 w 1631"/>
            <a:gd name="T19" fmla="*/ 2147483646 h 1662"/>
            <a:gd name="T20" fmla="*/ 2147483646 w 1631"/>
            <a:gd name="T21" fmla="*/ 2147483646 h 1662"/>
            <a:gd name="T22" fmla="*/ 2147483646 w 1631"/>
            <a:gd name="T23" fmla="*/ 2147483646 h 1662"/>
            <a:gd name="T24" fmla="*/ 2147483646 w 1631"/>
            <a:gd name="T25" fmla="*/ 2147483646 h 1662"/>
            <a:gd name="T26" fmla="*/ 2147483646 w 1631"/>
            <a:gd name="T27" fmla="*/ 2147483646 h 1662"/>
            <a:gd name="T28" fmla="*/ 2147483646 w 1631"/>
            <a:gd name="T29" fmla="*/ 2147483646 h 1662"/>
            <a:gd name="T30" fmla="*/ 2147483646 w 1631"/>
            <a:gd name="T31" fmla="*/ 2147483646 h 1662"/>
            <a:gd name="T32" fmla="*/ 2147483646 w 1631"/>
            <a:gd name="T33" fmla="*/ 2147483646 h 1662"/>
            <a:gd name="T34" fmla="*/ 2147483646 w 1631"/>
            <a:gd name="T35" fmla="*/ 2147483646 h 1662"/>
            <a:gd name="T36" fmla="*/ 2147483646 w 1631"/>
            <a:gd name="T37" fmla="*/ 2147483646 h 1662"/>
            <a:gd name="T38" fmla="*/ 0 w 1631"/>
            <a:gd name="T39" fmla="*/ 2147483646 h 1662"/>
            <a:gd name="T40" fmla="*/ 2147483646 w 1631"/>
            <a:gd name="T41" fmla="*/ 2147483646 h 1662"/>
            <a:gd name="T42" fmla="*/ 2147483646 w 1631"/>
            <a:gd name="T43" fmla="*/ 2147483646 h 1662"/>
            <a:gd name="T44" fmla="*/ 2147483646 w 1631"/>
            <a:gd name="T45" fmla="*/ 0 h 1662"/>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0" t="0" r="r" b="b"/>
          <a:pathLst>
            <a:path w="1631" h="1662">
              <a:moveTo>
                <a:pt x="466" y="0"/>
              </a:moveTo>
              <a:lnTo>
                <a:pt x="1377" y="382"/>
              </a:lnTo>
              <a:lnTo>
                <a:pt x="1610" y="1207"/>
              </a:lnTo>
              <a:lnTo>
                <a:pt x="1631" y="1280"/>
              </a:lnTo>
              <a:lnTo>
                <a:pt x="740" y="1606"/>
              </a:lnTo>
              <a:lnTo>
                <a:pt x="589" y="1662"/>
              </a:lnTo>
              <a:lnTo>
                <a:pt x="529" y="1562"/>
              </a:lnTo>
              <a:lnTo>
                <a:pt x="464" y="1466"/>
              </a:lnTo>
              <a:lnTo>
                <a:pt x="393" y="1378"/>
              </a:lnTo>
              <a:lnTo>
                <a:pt x="215" y="1405"/>
              </a:lnTo>
              <a:lnTo>
                <a:pt x="259" y="1234"/>
              </a:lnTo>
              <a:lnTo>
                <a:pt x="213" y="1188"/>
              </a:lnTo>
              <a:lnTo>
                <a:pt x="171" y="1148"/>
              </a:lnTo>
              <a:lnTo>
                <a:pt x="130" y="1113"/>
              </a:lnTo>
              <a:lnTo>
                <a:pt x="94" y="1082"/>
              </a:lnTo>
              <a:lnTo>
                <a:pt x="61" y="1056"/>
              </a:lnTo>
              <a:lnTo>
                <a:pt x="36" y="1035"/>
              </a:lnTo>
              <a:lnTo>
                <a:pt x="15" y="1021"/>
              </a:lnTo>
              <a:lnTo>
                <a:pt x="4" y="1011"/>
              </a:lnTo>
              <a:lnTo>
                <a:pt x="0" y="1008"/>
              </a:lnTo>
              <a:lnTo>
                <a:pt x="69" y="856"/>
              </a:lnTo>
              <a:lnTo>
                <a:pt x="462" y="6"/>
              </a:lnTo>
              <a:lnTo>
                <a:pt x="466" y="0"/>
              </a:lnTo>
              <a:close/>
            </a:path>
          </a:pathLst>
        </a:custGeom>
        <a:solidFill>
          <a:srgbClr val="0D97CF"/>
        </a:solidFill>
        <a:ln>
          <a:noFill/>
        </a:ln>
        <a:extLst>
          <a:ext uri="{91240B29-F687-4F45-9708-019B960494DF}">
            <a14:hiddenLine xmlns:a14="http://schemas.microsoft.com/office/drawing/2010/main" w="0">
              <a:solidFill>
                <a:srgbClr val="000000"/>
              </a:solidFill>
              <a:prstDash val="solid"/>
              <a:round/>
              <a:headEnd/>
              <a:tailEnd/>
            </a14:hiddenLine>
          </a:ext>
        </a:extLst>
      </xdr:spPr>
    </xdr:sp>
    <xdr:clientData/>
  </xdr:twoCellAnchor>
  <xdr:twoCellAnchor>
    <xdr:from>
      <xdr:col>2</xdr:col>
      <xdr:colOff>752475</xdr:colOff>
      <xdr:row>12</xdr:row>
      <xdr:rowOff>161925</xdr:rowOff>
    </xdr:from>
    <xdr:to>
      <xdr:col>5</xdr:col>
      <xdr:colOff>276225</xdr:colOff>
      <xdr:row>22</xdr:row>
      <xdr:rowOff>76200</xdr:rowOff>
    </xdr:to>
    <xdr:sp macro="" textlink="">
      <xdr:nvSpPr>
        <xdr:cNvPr id="34289" name="Freeform 13">
          <a:extLst>
            <a:ext uri="{FF2B5EF4-FFF2-40B4-BE49-F238E27FC236}">
              <a16:creationId xmlns:a16="http://schemas.microsoft.com/office/drawing/2014/main" id="{00000000-0008-0000-0800-0000F1850000}"/>
            </a:ext>
          </a:extLst>
        </xdr:cNvPr>
        <xdr:cNvSpPr>
          <a:spLocks/>
        </xdr:cNvSpPr>
      </xdr:nvSpPr>
      <xdr:spPr bwMode="auto">
        <a:xfrm flipH="1">
          <a:off x="2276475" y="3971925"/>
          <a:ext cx="1809750" cy="1819275"/>
        </a:xfrm>
        <a:custGeom>
          <a:avLst/>
          <a:gdLst>
            <a:gd name="T0" fmla="*/ 2147483646 w 1562"/>
            <a:gd name="T1" fmla="*/ 0 h 1600"/>
            <a:gd name="T2" fmla="*/ 2147483646 w 1562"/>
            <a:gd name="T3" fmla="*/ 2147483646 h 1600"/>
            <a:gd name="T4" fmla="*/ 2147483646 w 1562"/>
            <a:gd name="T5" fmla="*/ 2147483646 h 1600"/>
            <a:gd name="T6" fmla="*/ 2147483646 w 1562"/>
            <a:gd name="T7" fmla="*/ 2147483646 h 1600"/>
            <a:gd name="T8" fmla="*/ 2147483646 w 1562"/>
            <a:gd name="T9" fmla="*/ 2147483646 h 1600"/>
            <a:gd name="T10" fmla="*/ 2147483646 w 1562"/>
            <a:gd name="T11" fmla="*/ 2147483646 h 1600"/>
            <a:gd name="T12" fmla="*/ 2147483646 w 1562"/>
            <a:gd name="T13" fmla="*/ 2147483646 h 1600"/>
            <a:gd name="T14" fmla="*/ 2147483646 w 1562"/>
            <a:gd name="T15" fmla="*/ 2147483646 h 1600"/>
            <a:gd name="T16" fmla="*/ 2147483646 w 1562"/>
            <a:gd name="T17" fmla="*/ 2147483646 h 1600"/>
            <a:gd name="T18" fmla="*/ 2147483646 w 1562"/>
            <a:gd name="T19" fmla="*/ 2147483646 h 1600"/>
            <a:gd name="T20" fmla="*/ 2147483646 w 1562"/>
            <a:gd name="T21" fmla="*/ 2147483646 h 1600"/>
            <a:gd name="T22" fmla="*/ 2147483646 w 1562"/>
            <a:gd name="T23" fmla="*/ 2147483646 h 1600"/>
            <a:gd name="T24" fmla="*/ 2147483646 w 1562"/>
            <a:gd name="T25" fmla="*/ 2147483646 h 1600"/>
            <a:gd name="T26" fmla="*/ 2147483646 w 1562"/>
            <a:gd name="T27" fmla="*/ 2147483646 h 1600"/>
            <a:gd name="T28" fmla="*/ 2147483646 w 1562"/>
            <a:gd name="T29" fmla="*/ 2147483646 h 1600"/>
            <a:gd name="T30" fmla="*/ 2147483646 w 1562"/>
            <a:gd name="T31" fmla="*/ 2147483646 h 1600"/>
            <a:gd name="T32" fmla="*/ 2147483646 w 1562"/>
            <a:gd name="T33" fmla="*/ 2147483646 h 1600"/>
            <a:gd name="T34" fmla="*/ 2147483646 w 1562"/>
            <a:gd name="T35" fmla="*/ 2147483646 h 1600"/>
            <a:gd name="T36" fmla="*/ 2147483646 w 1562"/>
            <a:gd name="T37" fmla="*/ 2147483646 h 1600"/>
            <a:gd name="T38" fmla="*/ 2147483646 w 1562"/>
            <a:gd name="T39" fmla="*/ 2147483646 h 1600"/>
            <a:gd name="T40" fmla="*/ 2147483646 w 1562"/>
            <a:gd name="T41" fmla="*/ 2147483646 h 1600"/>
            <a:gd name="T42" fmla="*/ 2147483646 w 1562"/>
            <a:gd name="T43" fmla="*/ 2147483646 h 1600"/>
            <a:gd name="T44" fmla="*/ 2147483646 w 1562"/>
            <a:gd name="T45" fmla="*/ 2147483646 h 1600"/>
            <a:gd name="T46" fmla="*/ 2147483646 w 1562"/>
            <a:gd name="T47" fmla="*/ 2147483646 h 1600"/>
            <a:gd name="T48" fmla="*/ 2147483646 w 1562"/>
            <a:gd name="T49" fmla="*/ 2147483646 h 1600"/>
            <a:gd name="T50" fmla="*/ 2147483646 w 1562"/>
            <a:gd name="T51" fmla="*/ 2147483646 h 1600"/>
            <a:gd name="T52" fmla="*/ 2147483646 w 1562"/>
            <a:gd name="T53" fmla="*/ 2147483646 h 1600"/>
            <a:gd name="T54" fmla="*/ 2147483646 w 1562"/>
            <a:gd name="T55" fmla="*/ 2147483646 h 1600"/>
            <a:gd name="T56" fmla="*/ 2147483646 w 1562"/>
            <a:gd name="T57" fmla="*/ 2147483646 h 1600"/>
            <a:gd name="T58" fmla="*/ 2147483646 w 1562"/>
            <a:gd name="T59" fmla="*/ 2147483646 h 1600"/>
            <a:gd name="T60" fmla="*/ 2147483646 w 1562"/>
            <a:gd name="T61" fmla="*/ 2147483646 h 1600"/>
            <a:gd name="T62" fmla="*/ 2147483646 w 1562"/>
            <a:gd name="T63" fmla="*/ 2147483646 h 1600"/>
            <a:gd name="T64" fmla="*/ 2147483646 w 1562"/>
            <a:gd name="T65" fmla="*/ 2147483646 h 1600"/>
            <a:gd name="T66" fmla="*/ 2147483646 w 1562"/>
            <a:gd name="T67" fmla="*/ 2147483646 h 1600"/>
            <a:gd name="T68" fmla="*/ 0 w 1562"/>
            <a:gd name="T69" fmla="*/ 2147483646 h 1600"/>
            <a:gd name="T70" fmla="*/ 2147483646 w 1562"/>
            <a:gd name="T71" fmla="*/ 0 h 1600"/>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Lst>
          <a:ahLst/>
          <a:cxnLst>
            <a:cxn ang="T72">
              <a:pos x="T0" y="T1"/>
            </a:cxn>
            <a:cxn ang="T73">
              <a:pos x="T2" y="T3"/>
            </a:cxn>
            <a:cxn ang="T74">
              <a:pos x="T4" y="T5"/>
            </a:cxn>
            <a:cxn ang="T75">
              <a:pos x="T6" y="T7"/>
            </a:cxn>
            <a:cxn ang="T76">
              <a:pos x="T8" y="T9"/>
            </a:cxn>
            <a:cxn ang="T77">
              <a:pos x="T10" y="T11"/>
            </a:cxn>
            <a:cxn ang="T78">
              <a:pos x="T12" y="T13"/>
            </a:cxn>
            <a:cxn ang="T79">
              <a:pos x="T14" y="T15"/>
            </a:cxn>
            <a:cxn ang="T80">
              <a:pos x="T16" y="T17"/>
            </a:cxn>
            <a:cxn ang="T81">
              <a:pos x="T18" y="T19"/>
            </a:cxn>
            <a:cxn ang="T82">
              <a:pos x="T20" y="T21"/>
            </a:cxn>
            <a:cxn ang="T83">
              <a:pos x="T22" y="T23"/>
            </a:cxn>
            <a:cxn ang="T84">
              <a:pos x="T24" y="T25"/>
            </a:cxn>
            <a:cxn ang="T85">
              <a:pos x="T26" y="T27"/>
            </a:cxn>
            <a:cxn ang="T86">
              <a:pos x="T28" y="T29"/>
            </a:cxn>
            <a:cxn ang="T87">
              <a:pos x="T30" y="T31"/>
            </a:cxn>
            <a:cxn ang="T88">
              <a:pos x="T32" y="T33"/>
            </a:cxn>
            <a:cxn ang="T89">
              <a:pos x="T34" y="T35"/>
            </a:cxn>
            <a:cxn ang="T90">
              <a:pos x="T36" y="T37"/>
            </a:cxn>
            <a:cxn ang="T91">
              <a:pos x="T38" y="T39"/>
            </a:cxn>
            <a:cxn ang="T92">
              <a:pos x="T40" y="T41"/>
            </a:cxn>
            <a:cxn ang="T93">
              <a:pos x="T42" y="T43"/>
            </a:cxn>
            <a:cxn ang="T94">
              <a:pos x="T44" y="T45"/>
            </a:cxn>
            <a:cxn ang="T95">
              <a:pos x="T46" y="T47"/>
            </a:cxn>
            <a:cxn ang="T96">
              <a:pos x="T48" y="T49"/>
            </a:cxn>
            <a:cxn ang="T97">
              <a:pos x="T50" y="T51"/>
            </a:cxn>
            <a:cxn ang="T98">
              <a:pos x="T52" y="T53"/>
            </a:cxn>
            <a:cxn ang="T99">
              <a:pos x="T54" y="T55"/>
            </a:cxn>
            <a:cxn ang="T100">
              <a:pos x="T56" y="T57"/>
            </a:cxn>
            <a:cxn ang="T101">
              <a:pos x="T58" y="T59"/>
            </a:cxn>
            <a:cxn ang="T102">
              <a:pos x="T60" y="T61"/>
            </a:cxn>
            <a:cxn ang="T103">
              <a:pos x="T62" y="T63"/>
            </a:cxn>
            <a:cxn ang="T104">
              <a:pos x="T64" y="T65"/>
            </a:cxn>
            <a:cxn ang="T105">
              <a:pos x="T66" y="T67"/>
            </a:cxn>
            <a:cxn ang="T106">
              <a:pos x="T68" y="T69"/>
            </a:cxn>
            <a:cxn ang="T107">
              <a:pos x="T70" y="T71"/>
            </a:cxn>
          </a:cxnLst>
          <a:rect l="0" t="0" r="r" b="b"/>
          <a:pathLst>
            <a:path w="1562" h="1600">
              <a:moveTo>
                <a:pt x="393" y="0"/>
              </a:moveTo>
              <a:lnTo>
                <a:pt x="420" y="11"/>
              </a:lnTo>
              <a:lnTo>
                <a:pt x="455" y="27"/>
              </a:lnTo>
              <a:lnTo>
                <a:pt x="495" y="44"/>
              </a:lnTo>
              <a:lnTo>
                <a:pt x="543" y="69"/>
              </a:lnTo>
              <a:lnTo>
                <a:pt x="595" y="96"/>
              </a:lnTo>
              <a:lnTo>
                <a:pt x="652" y="128"/>
              </a:lnTo>
              <a:lnTo>
                <a:pt x="714" y="167"/>
              </a:lnTo>
              <a:lnTo>
                <a:pt x="779" y="209"/>
              </a:lnTo>
              <a:lnTo>
                <a:pt x="846" y="257"/>
              </a:lnTo>
              <a:lnTo>
                <a:pt x="915" y="311"/>
              </a:lnTo>
              <a:lnTo>
                <a:pt x="984" y="370"/>
              </a:lnTo>
              <a:lnTo>
                <a:pt x="1053" y="437"/>
              </a:lnTo>
              <a:lnTo>
                <a:pt x="1124" y="508"/>
              </a:lnTo>
              <a:lnTo>
                <a:pt x="1193" y="587"/>
              </a:lnTo>
              <a:lnTo>
                <a:pt x="1259" y="672"/>
              </a:lnTo>
              <a:lnTo>
                <a:pt x="1324" y="764"/>
              </a:lnTo>
              <a:lnTo>
                <a:pt x="1385" y="862"/>
              </a:lnTo>
              <a:lnTo>
                <a:pt x="1441" y="967"/>
              </a:lnTo>
              <a:lnTo>
                <a:pt x="1493" y="1080"/>
              </a:lnTo>
              <a:lnTo>
                <a:pt x="1541" y="1201"/>
              </a:lnTo>
              <a:lnTo>
                <a:pt x="1562" y="1274"/>
              </a:lnTo>
              <a:lnTo>
                <a:pt x="671" y="1600"/>
              </a:lnTo>
              <a:lnTo>
                <a:pt x="616" y="1501"/>
              </a:lnTo>
              <a:lnTo>
                <a:pt x="556" y="1407"/>
              </a:lnTo>
              <a:lnTo>
                <a:pt x="495" y="1320"/>
              </a:lnTo>
              <a:lnTo>
                <a:pt x="432" y="1242"/>
              </a:lnTo>
              <a:lnTo>
                <a:pt x="368" y="1169"/>
              </a:lnTo>
              <a:lnTo>
                <a:pt x="305" y="1103"/>
              </a:lnTo>
              <a:lnTo>
                <a:pt x="244" y="1044"/>
              </a:lnTo>
              <a:lnTo>
                <a:pt x="186" y="992"/>
              </a:lnTo>
              <a:lnTo>
                <a:pt x="130" y="946"/>
              </a:lnTo>
              <a:lnTo>
                <a:pt x="80" y="908"/>
              </a:lnTo>
              <a:lnTo>
                <a:pt x="38" y="875"/>
              </a:lnTo>
              <a:lnTo>
                <a:pt x="0" y="850"/>
              </a:lnTo>
              <a:lnTo>
                <a:pt x="393" y="0"/>
              </a:lnTo>
              <a:close/>
            </a:path>
          </a:pathLst>
        </a:custGeom>
        <a:solidFill>
          <a:srgbClr val="5BC8F5">
            <a:alpha val="49803"/>
          </a:srgbClr>
        </a:solidFill>
        <a:ln>
          <a:noFill/>
        </a:ln>
        <a:extLst>
          <a:ext uri="{91240B29-F687-4F45-9708-019B960494DF}">
            <a14:hiddenLine xmlns:a14="http://schemas.microsoft.com/office/drawing/2010/main" w="0">
              <a:solidFill>
                <a:srgbClr val="000000"/>
              </a:solidFill>
              <a:prstDash val="solid"/>
              <a:round/>
              <a:headEnd/>
              <a:tailEnd/>
            </a14:hiddenLine>
          </a:ext>
        </a:extLst>
      </xdr:spPr>
    </xdr:sp>
    <xdr:clientData/>
  </xdr:twoCellAnchor>
  <xdr:twoCellAnchor>
    <xdr:from>
      <xdr:col>2</xdr:col>
      <xdr:colOff>295275</xdr:colOff>
      <xdr:row>20</xdr:row>
      <xdr:rowOff>171450</xdr:rowOff>
    </xdr:from>
    <xdr:to>
      <xdr:col>4</xdr:col>
      <xdr:colOff>561975</xdr:colOff>
      <xdr:row>31</xdr:row>
      <xdr:rowOff>57150</xdr:rowOff>
    </xdr:to>
    <xdr:sp macro="" textlink="">
      <xdr:nvSpPr>
        <xdr:cNvPr id="34290" name="Freeform 14">
          <a:extLst>
            <a:ext uri="{FF2B5EF4-FFF2-40B4-BE49-F238E27FC236}">
              <a16:creationId xmlns:a16="http://schemas.microsoft.com/office/drawing/2014/main" id="{00000000-0008-0000-0800-0000F2850000}"/>
            </a:ext>
          </a:extLst>
        </xdr:cNvPr>
        <xdr:cNvSpPr>
          <a:spLocks/>
        </xdr:cNvSpPr>
      </xdr:nvSpPr>
      <xdr:spPr bwMode="auto">
        <a:xfrm flipH="1">
          <a:off x="1819275" y="5505450"/>
          <a:ext cx="1790700" cy="1981200"/>
        </a:xfrm>
        <a:custGeom>
          <a:avLst/>
          <a:gdLst>
            <a:gd name="T0" fmla="*/ 2147483646 w 1547"/>
            <a:gd name="T1" fmla="*/ 0 h 1729"/>
            <a:gd name="T2" fmla="*/ 2147483646 w 1547"/>
            <a:gd name="T3" fmla="*/ 2147483646 h 1729"/>
            <a:gd name="T4" fmla="*/ 2147483646 w 1547"/>
            <a:gd name="T5" fmla="*/ 2147483646 h 1729"/>
            <a:gd name="T6" fmla="*/ 2147483646 w 1547"/>
            <a:gd name="T7" fmla="*/ 2147483646 h 1729"/>
            <a:gd name="T8" fmla="*/ 2147483646 w 1547"/>
            <a:gd name="T9" fmla="*/ 2147483646 h 1729"/>
            <a:gd name="T10" fmla="*/ 2147483646 w 1547"/>
            <a:gd name="T11" fmla="*/ 2147483646 h 1729"/>
            <a:gd name="T12" fmla="*/ 2147483646 w 1547"/>
            <a:gd name="T13" fmla="*/ 2147483646 h 1729"/>
            <a:gd name="T14" fmla="*/ 2147483646 w 1547"/>
            <a:gd name="T15" fmla="*/ 2147483646 h 1729"/>
            <a:gd name="T16" fmla="*/ 2147483646 w 1547"/>
            <a:gd name="T17" fmla="*/ 2147483646 h 1729"/>
            <a:gd name="T18" fmla="*/ 0 w 1547"/>
            <a:gd name="T19" fmla="*/ 2147483646 h 1729"/>
            <a:gd name="T20" fmla="*/ 2147483646 w 1547"/>
            <a:gd name="T21" fmla="*/ 2147483646 h 1729"/>
            <a:gd name="T22" fmla="*/ 2147483646 w 1547"/>
            <a:gd name="T23" fmla="*/ 2147483646 h 1729"/>
            <a:gd name="T24" fmla="*/ 2147483646 w 1547"/>
            <a:gd name="T25" fmla="*/ 2147483646 h 1729"/>
            <a:gd name="T26" fmla="*/ 2147483646 w 1547"/>
            <a:gd name="T27" fmla="*/ 2147483646 h 1729"/>
            <a:gd name="T28" fmla="*/ 2147483646 w 1547"/>
            <a:gd name="T29" fmla="*/ 2147483646 h 1729"/>
            <a:gd name="T30" fmla="*/ 2147483646 w 1547"/>
            <a:gd name="T31" fmla="*/ 2147483646 h 1729"/>
            <a:gd name="T32" fmla="*/ 2147483646 w 1547"/>
            <a:gd name="T33" fmla="*/ 2147483646 h 1729"/>
            <a:gd name="T34" fmla="*/ 2147483646 w 1547"/>
            <a:gd name="T35" fmla="*/ 2147483646 h 1729"/>
            <a:gd name="T36" fmla="*/ 2147483646 w 1547"/>
            <a:gd name="T37" fmla="*/ 2147483646 h 1729"/>
            <a:gd name="T38" fmla="*/ 2147483646 w 1547"/>
            <a:gd name="T39" fmla="*/ 2147483646 h 1729"/>
            <a:gd name="T40" fmla="*/ 2147483646 w 1547"/>
            <a:gd name="T41" fmla="*/ 2147483646 h 1729"/>
            <a:gd name="T42" fmla="*/ 2147483646 w 1547"/>
            <a:gd name="T43" fmla="*/ 2147483646 h 1729"/>
            <a:gd name="T44" fmla="*/ 2147483646 w 1547"/>
            <a:gd name="T45" fmla="*/ 0 h 1729"/>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0" t="0" r="r" b="b"/>
          <a:pathLst>
            <a:path w="1547" h="1729">
              <a:moveTo>
                <a:pt x="1163" y="0"/>
              </a:moveTo>
              <a:lnTo>
                <a:pt x="1547" y="913"/>
              </a:lnTo>
              <a:lnTo>
                <a:pt x="1133" y="1664"/>
              </a:lnTo>
              <a:lnTo>
                <a:pt x="1094" y="1729"/>
              </a:lnTo>
              <a:lnTo>
                <a:pt x="233" y="1338"/>
              </a:lnTo>
              <a:lnTo>
                <a:pt x="85" y="1270"/>
              </a:lnTo>
              <a:lnTo>
                <a:pt x="114" y="1157"/>
              </a:lnTo>
              <a:lnTo>
                <a:pt x="135" y="1044"/>
              </a:lnTo>
              <a:lnTo>
                <a:pt x="146" y="931"/>
              </a:lnTo>
              <a:lnTo>
                <a:pt x="0" y="823"/>
              </a:lnTo>
              <a:lnTo>
                <a:pt x="152" y="733"/>
              </a:lnTo>
              <a:lnTo>
                <a:pt x="150" y="670"/>
              </a:lnTo>
              <a:lnTo>
                <a:pt x="148" y="610"/>
              </a:lnTo>
              <a:lnTo>
                <a:pt x="144" y="556"/>
              </a:lnTo>
              <a:lnTo>
                <a:pt x="141" y="508"/>
              </a:lnTo>
              <a:lnTo>
                <a:pt x="135" y="468"/>
              </a:lnTo>
              <a:lnTo>
                <a:pt x="131" y="436"/>
              </a:lnTo>
              <a:lnTo>
                <a:pt x="129" y="411"/>
              </a:lnTo>
              <a:lnTo>
                <a:pt x="125" y="395"/>
              </a:lnTo>
              <a:lnTo>
                <a:pt x="125" y="390"/>
              </a:lnTo>
              <a:lnTo>
                <a:pt x="283" y="332"/>
              </a:lnTo>
              <a:lnTo>
                <a:pt x="1157" y="2"/>
              </a:lnTo>
              <a:lnTo>
                <a:pt x="1163" y="0"/>
              </a:lnTo>
              <a:close/>
            </a:path>
          </a:pathLst>
        </a:custGeom>
        <a:solidFill>
          <a:srgbClr val="F2F2F2"/>
        </a:solidFill>
        <a:ln>
          <a:noFill/>
        </a:ln>
        <a:extLst>
          <a:ext uri="{91240B29-F687-4F45-9708-019B960494DF}">
            <a14:hiddenLine xmlns:a14="http://schemas.microsoft.com/office/drawing/2010/main" w="0">
              <a:solidFill>
                <a:srgbClr val="000000"/>
              </a:solidFill>
              <a:prstDash val="solid"/>
              <a:round/>
              <a:headEnd/>
              <a:tailEnd/>
            </a14:hiddenLine>
          </a:ext>
        </a:extLst>
      </xdr:spPr>
    </xdr:sp>
    <xdr:clientData/>
  </xdr:twoCellAnchor>
  <xdr:twoCellAnchor>
    <xdr:from>
      <xdr:col>2</xdr:col>
      <xdr:colOff>552450</xdr:colOff>
      <xdr:row>20</xdr:row>
      <xdr:rowOff>180975</xdr:rowOff>
    </xdr:from>
    <xdr:to>
      <xdr:col>4</xdr:col>
      <xdr:colOff>295275</xdr:colOff>
      <xdr:row>31</xdr:row>
      <xdr:rowOff>57150</xdr:rowOff>
    </xdr:to>
    <xdr:sp macro="" textlink="">
      <xdr:nvSpPr>
        <xdr:cNvPr id="34291" name="Freeform 15">
          <a:extLst>
            <a:ext uri="{FF2B5EF4-FFF2-40B4-BE49-F238E27FC236}">
              <a16:creationId xmlns:a16="http://schemas.microsoft.com/office/drawing/2014/main" id="{00000000-0008-0000-0800-0000F3850000}"/>
            </a:ext>
          </a:extLst>
        </xdr:cNvPr>
        <xdr:cNvSpPr>
          <a:spLocks/>
        </xdr:cNvSpPr>
      </xdr:nvSpPr>
      <xdr:spPr bwMode="auto">
        <a:xfrm flipH="1">
          <a:off x="2076450" y="5514975"/>
          <a:ext cx="1266825" cy="1971675"/>
        </a:xfrm>
        <a:custGeom>
          <a:avLst/>
          <a:gdLst>
            <a:gd name="T0" fmla="*/ 2147483646 w 1090"/>
            <a:gd name="T1" fmla="*/ 0 h 1727"/>
            <a:gd name="T2" fmla="*/ 2147483646 w 1090"/>
            <a:gd name="T3" fmla="*/ 2147483646 h 1727"/>
            <a:gd name="T4" fmla="*/ 2147483646 w 1090"/>
            <a:gd name="T5" fmla="*/ 2147483646 h 1727"/>
            <a:gd name="T6" fmla="*/ 2147483646 w 1090"/>
            <a:gd name="T7" fmla="*/ 2147483646 h 1727"/>
            <a:gd name="T8" fmla="*/ 2147483646 w 1090"/>
            <a:gd name="T9" fmla="*/ 2147483646 h 1727"/>
            <a:gd name="T10" fmla="*/ 2147483646 w 1090"/>
            <a:gd name="T11" fmla="*/ 2147483646 h 1727"/>
            <a:gd name="T12" fmla="*/ 2147483646 w 1090"/>
            <a:gd name="T13" fmla="*/ 2147483646 h 1727"/>
            <a:gd name="T14" fmla="*/ 2147483646 w 1090"/>
            <a:gd name="T15" fmla="*/ 2147483646 h 1727"/>
            <a:gd name="T16" fmla="*/ 2147483646 w 1090"/>
            <a:gd name="T17" fmla="*/ 2147483646 h 1727"/>
            <a:gd name="T18" fmla="*/ 2147483646 w 1090"/>
            <a:gd name="T19" fmla="*/ 2147483646 h 1727"/>
            <a:gd name="T20" fmla="*/ 2147483646 w 1090"/>
            <a:gd name="T21" fmla="*/ 2147483646 h 1727"/>
            <a:gd name="T22" fmla="*/ 2147483646 w 1090"/>
            <a:gd name="T23" fmla="*/ 2147483646 h 1727"/>
            <a:gd name="T24" fmla="*/ 2147483646 w 1090"/>
            <a:gd name="T25" fmla="*/ 2147483646 h 1727"/>
            <a:gd name="T26" fmla="*/ 2147483646 w 1090"/>
            <a:gd name="T27" fmla="*/ 2147483646 h 1727"/>
            <a:gd name="T28" fmla="*/ 2147483646 w 1090"/>
            <a:gd name="T29" fmla="*/ 2147483646 h 1727"/>
            <a:gd name="T30" fmla="*/ 2147483646 w 1090"/>
            <a:gd name="T31" fmla="*/ 2147483646 h 1727"/>
            <a:gd name="T32" fmla="*/ 2147483646 w 1090"/>
            <a:gd name="T33" fmla="*/ 2147483646 h 1727"/>
            <a:gd name="T34" fmla="*/ 2147483646 w 1090"/>
            <a:gd name="T35" fmla="*/ 2147483646 h 1727"/>
            <a:gd name="T36" fmla="*/ 2147483646 w 1090"/>
            <a:gd name="T37" fmla="*/ 2147483646 h 1727"/>
            <a:gd name="T38" fmla="*/ 2147483646 w 1090"/>
            <a:gd name="T39" fmla="*/ 2147483646 h 1727"/>
            <a:gd name="T40" fmla="*/ 0 w 1090"/>
            <a:gd name="T41" fmla="*/ 2147483646 h 1727"/>
            <a:gd name="T42" fmla="*/ 2147483646 w 1090"/>
            <a:gd name="T43" fmla="*/ 2147483646 h 1727"/>
            <a:gd name="T44" fmla="*/ 2147483646 w 1090"/>
            <a:gd name="T45" fmla="*/ 2147483646 h 1727"/>
            <a:gd name="T46" fmla="*/ 2147483646 w 1090"/>
            <a:gd name="T47" fmla="*/ 2147483646 h 1727"/>
            <a:gd name="T48" fmla="*/ 2147483646 w 1090"/>
            <a:gd name="T49" fmla="*/ 2147483646 h 1727"/>
            <a:gd name="T50" fmla="*/ 2147483646 w 1090"/>
            <a:gd name="T51" fmla="*/ 2147483646 h 1727"/>
            <a:gd name="T52" fmla="*/ 2147483646 w 1090"/>
            <a:gd name="T53" fmla="*/ 2147483646 h 1727"/>
            <a:gd name="T54" fmla="*/ 2147483646 w 1090"/>
            <a:gd name="T55" fmla="*/ 2147483646 h 1727"/>
            <a:gd name="T56" fmla="*/ 2147483646 w 1090"/>
            <a:gd name="T57" fmla="*/ 2147483646 h 1727"/>
            <a:gd name="T58" fmla="*/ 2147483646 w 1090"/>
            <a:gd name="T59" fmla="*/ 2147483646 h 1727"/>
            <a:gd name="T60" fmla="*/ 2147483646 w 1090"/>
            <a:gd name="T61" fmla="*/ 2147483646 h 1727"/>
            <a:gd name="T62" fmla="*/ 2147483646 w 1090"/>
            <a:gd name="T63" fmla="*/ 2147483646 h 1727"/>
            <a:gd name="T64" fmla="*/ 2147483646 w 1090"/>
            <a:gd name="T65" fmla="*/ 0 h 1727"/>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0" t="0" r="r" b="b"/>
          <a:pathLst>
            <a:path w="1090" h="1727">
              <a:moveTo>
                <a:pt x="924" y="0"/>
              </a:moveTo>
              <a:lnTo>
                <a:pt x="938" y="31"/>
              </a:lnTo>
              <a:lnTo>
                <a:pt x="953" y="71"/>
              </a:lnTo>
              <a:lnTo>
                <a:pt x="972" y="119"/>
              </a:lnTo>
              <a:lnTo>
                <a:pt x="992" y="178"/>
              </a:lnTo>
              <a:lnTo>
                <a:pt x="1011" y="245"/>
              </a:lnTo>
              <a:lnTo>
                <a:pt x="1032" y="320"/>
              </a:lnTo>
              <a:lnTo>
                <a:pt x="1049" y="401"/>
              </a:lnTo>
              <a:lnTo>
                <a:pt x="1065" y="491"/>
              </a:lnTo>
              <a:lnTo>
                <a:pt x="1078" y="587"/>
              </a:lnTo>
              <a:lnTo>
                <a:pt x="1086" y="689"/>
              </a:lnTo>
              <a:lnTo>
                <a:pt x="1090" y="796"/>
              </a:lnTo>
              <a:lnTo>
                <a:pt x="1088" y="910"/>
              </a:lnTo>
              <a:lnTo>
                <a:pt x="1078" y="1027"/>
              </a:lnTo>
              <a:lnTo>
                <a:pt x="1061" y="1147"/>
              </a:lnTo>
              <a:lnTo>
                <a:pt x="1036" y="1272"/>
              </a:lnTo>
              <a:lnTo>
                <a:pt x="1001" y="1399"/>
              </a:lnTo>
              <a:lnTo>
                <a:pt x="955" y="1529"/>
              </a:lnTo>
              <a:lnTo>
                <a:pt x="900" y="1662"/>
              </a:lnTo>
              <a:lnTo>
                <a:pt x="861" y="1727"/>
              </a:lnTo>
              <a:lnTo>
                <a:pt x="0" y="1336"/>
              </a:lnTo>
              <a:lnTo>
                <a:pt x="32" y="1215"/>
              </a:lnTo>
              <a:lnTo>
                <a:pt x="57" y="1098"/>
              </a:lnTo>
              <a:lnTo>
                <a:pt x="74" y="984"/>
              </a:lnTo>
              <a:lnTo>
                <a:pt x="84" y="875"/>
              </a:lnTo>
              <a:lnTo>
                <a:pt x="88" y="773"/>
              </a:lnTo>
              <a:lnTo>
                <a:pt x="88" y="677"/>
              </a:lnTo>
              <a:lnTo>
                <a:pt x="84" y="589"/>
              </a:lnTo>
              <a:lnTo>
                <a:pt x="76" y="508"/>
              </a:lnTo>
              <a:lnTo>
                <a:pt x="67" y="437"/>
              </a:lnTo>
              <a:lnTo>
                <a:pt x="57" y="378"/>
              </a:lnTo>
              <a:lnTo>
                <a:pt x="50" y="330"/>
              </a:lnTo>
              <a:lnTo>
                <a:pt x="924" y="0"/>
              </a:lnTo>
              <a:close/>
            </a:path>
          </a:pathLst>
        </a:custGeom>
        <a:solidFill>
          <a:srgbClr val="F2F2F2"/>
        </a:solidFill>
        <a:ln>
          <a:noFill/>
        </a:ln>
        <a:extLst>
          <a:ext uri="{91240B29-F687-4F45-9708-019B960494DF}">
            <a14:hiddenLine xmlns:a14="http://schemas.microsoft.com/office/drawing/2010/main" w="0">
              <a:solidFill>
                <a:srgbClr val="000000"/>
              </a:solidFill>
              <a:prstDash val="solid"/>
              <a:round/>
              <a:headEnd/>
              <a:tailEnd/>
            </a14:hiddenLine>
          </a:ext>
        </a:extLst>
      </xdr:spPr>
    </xdr:sp>
    <xdr:clientData/>
  </xdr:twoCellAnchor>
  <xdr:twoCellAnchor>
    <xdr:from>
      <xdr:col>3</xdr:col>
      <xdr:colOff>114300</xdr:colOff>
      <xdr:row>28</xdr:row>
      <xdr:rowOff>180975</xdr:rowOff>
    </xdr:from>
    <xdr:to>
      <xdr:col>5</xdr:col>
      <xdr:colOff>523875</xdr:colOff>
      <xdr:row>38</xdr:row>
      <xdr:rowOff>133350</xdr:rowOff>
    </xdr:to>
    <xdr:sp macro="" textlink="">
      <xdr:nvSpPr>
        <xdr:cNvPr id="34292" name="Freeform 16">
          <a:extLst>
            <a:ext uri="{FF2B5EF4-FFF2-40B4-BE49-F238E27FC236}">
              <a16:creationId xmlns:a16="http://schemas.microsoft.com/office/drawing/2014/main" id="{00000000-0008-0000-0800-0000F4850000}"/>
            </a:ext>
          </a:extLst>
        </xdr:cNvPr>
        <xdr:cNvSpPr>
          <a:spLocks/>
        </xdr:cNvSpPr>
      </xdr:nvSpPr>
      <xdr:spPr bwMode="auto">
        <a:xfrm flipH="1">
          <a:off x="2400300" y="7038975"/>
          <a:ext cx="1933575" cy="1857375"/>
        </a:xfrm>
        <a:custGeom>
          <a:avLst/>
          <a:gdLst>
            <a:gd name="T0" fmla="*/ 2147483646 w 1663"/>
            <a:gd name="T1" fmla="*/ 0 h 1629"/>
            <a:gd name="T2" fmla="*/ 2147483646 w 1663"/>
            <a:gd name="T3" fmla="*/ 2147483646 h 1629"/>
            <a:gd name="T4" fmla="*/ 2147483646 w 1663"/>
            <a:gd name="T5" fmla="*/ 2147483646 h 1629"/>
            <a:gd name="T6" fmla="*/ 2147483646 w 1663"/>
            <a:gd name="T7" fmla="*/ 2147483646 h 1629"/>
            <a:gd name="T8" fmla="*/ 2147483646 w 1663"/>
            <a:gd name="T9" fmla="*/ 2147483646 h 1629"/>
            <a:gd name="T10" fmla="*/ 2147483646 w 1663"/>
            <a:gd name="T11" fmla="*/ 2147483646 h 1629"/>
            <a:gd name="T12" fmla="*/ 2147483646 w 1663"/>
            <a:gd name="T13" fmla="*/ 2147483646 h 1629"/>
            <a:gd name="T14" fmla="*/ 2147483646 w 1663"/>
            <a:gd name="T15" fmla="*/ 2147483646 h 1629"/>
            <a:gd name="T16" fmla="*/ 0 w 1663"/>
            <a:gd name="T17" fmla="*/ 2147483646 h 1629"/>
            <a:gd name="T18" fmla="*/ 2147483646 w 1663"/>
            <a:gd name="T19" fmla="*/ 2147483646 h 1629"/>
            <a:gd name="T20" fmla="*/ 2147483646 w 1663"/>
            <a:gd name="T21" fmla="*/ 2147483646 h 1629"/>
            <a:gd name="T22" fmla="*/ 2147483646 w 1663"/>
            <a:gd name="T23" fmla="*/ 2147483646 h 1629"/>
            <a:gd name="T24" fmla="*/ 2147483646 w 1663"/>
            <a:gd name="T25" fmla="*/ 2147483646 h 1629"/>
            <a:gd name="T26" fmla="*/ 2147483646 w 1663"/>
            <a:gd name="T27" fmla="*/ 2147483646 h 1629"/>
            <a:gd name="T28" fmla="*/ 2147483646 w 1663"/>
            <a:gd name="T29" fmla="*/ 2147483646 h 1629"/>
            <a:gd name="T30" fmla="*/ 2147483646 w 1663"/>
            <a:gd name="T31" fmla="*/ 2147483646 h 1629"/>
            <a:gd name="T32" fmla="*/ 2147483646 w 1663"/>
            <a:gd name="T33" fmla="*/ 2147483646 h 1629"/>
            <a:gd name="T34" fmla="*/ 2147483646 w 1663"/>
            <a:gd name="T35" fmla="*/ 2147483646 h 1629"/>
            <a:gd name="T36" fmla="*/ 2147483646 w 1663"/>
            <a:gd name="T37" fmla="*/ 2147483646 h 1629"/>
            <a:gd name="T38" fmla="*/ 2147483646 w 1663"/>
            <a:gd name="T39" fmla="*/ 2147483646 h 1629"/>
            <a:gd name="T40" fmla="*/ 2147483646 w 1663"/>
            <a:gd name="T41" fmla="*/ 2147483646 h 1629"/>
            <a:gd name="T42" fmla="*/ 2147483646 w 1663"/>
            <a:gd name="T43" fmla="*/ 2147483646 h 1629"/>
            <a:gd name="T44" fmla="*/ 2147483646 w 1663"/>
            <a:gd name="T45" fmla="*/ 0 h 1629"/>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0" t="0" r="r" b="b"/>
          <a:pathLst>
            <a:path w="1663" h="1629">
              <a:moveTo>
                <a:pt x="660" y="0"/>
              </a:moveTo>
              <a:lnTo>
                <a:pt x="811" y="71"/>
              </a:lnTo>
              <a:lnTo>
                <a:pt x="1658" y="472"/>
              </a:lnTo>
              <a:lnTo>
                <a:pt x="1663" y="474"/>
              </a:lnTo>
              <a:lnTo>
                <a:pt x="1274" y="1383"/>
              </a:lnTo>
              <a:lnTo>
                <a:pt x="447" y="1608"/>
              </a:lnTo>
              <a:lnTo>
                <a:pt x="374" y="1629"/>
              </a:lnTo>
              <a:lnTo>
                <a:pt x="55" y="735"/>
              </a:lnTo>
              <a:lnTo>
                <a:pt x="0" y="585"/>
              </a:lnTo>
              <a:lnTo>
                <a:pt x="101" y="525"/>
              </a:lnTo>
              <a:lnTo>
                <a:pt x="197" y="460"/>
              </a:lnTo>
              <a:lnTo>
                <a:pt x="286" y="391"/>
              </a:lnTo>
              <a:lnTo>
                <a:pt x="261" y="213"/>
              </a:lnTo>
              <a:lnTo>
                <a:pt x="431" y="259"/>
              </a:lnTo>
              <a:lnTo>
                <a:pt x="478" y="213"/>
              </a:lnTo>
              <a:lnTo>
                <a:pt x="518" y="169"/>
              </a:lnTo>
              <a:lnTo>
                <a:pt x="554" y="130"/>
              </a:lnTo>
              <a:lnTo>
                <a:pt x="585" y="94"/>
              </a:lnTo>
              <a:lnTo>
                <a:pt x="612" y="61"/>
              </a:lnTo>
              <a:lnTo>
                <a:pt x="631" y="36"/>
              </a:lnTo>
              <a:lnTo>
                <a:pt x="646" y="17"/>
              </a:lnTo>
              <a:lnTo>
                <a:pt x="656" y="3"/>
              </a:lnTo>
              <a:lnTo>
                <a:pt x="660" y="0"/>
              </a:lnTo>
              <a:close/>
            </a:path>
          </a:pathLst>
        </a:custGeom>
        <a:solidFill>
          <a:srgbClr val="7A012B"/>
        </a:solidFill>
        <a:ln>
          <a:noFill/>
        </a:ln>
        <a:extLst>
          <a:ext uri="{91240B29-F687-4F45-9708-019B960494DF}">
            <a14:hiddenLine xmlns:a14="http://schemas.microsoft.com/office/drawing/2010/main" w="0">
              <a:solidFill>
                <a:srgbClr val="000000"/>
              </a:solidFill>
              <a:prstDash val="solid"/>
              <a:round/>
              <a:headEnd/>
              <a:tailEnd/>
            </a14:hiddenLine>
          </a:ext>
        </a:extLst>
      </xdr:spPr>
    </xdr:sp>
    <xdr:clientData/>
  </xdr:twoCellAnchor>
  <xdr:twoCellAnchor>
    <xdr:from>
      <xdr:col>3</xdr:col>
      <xdr:colOff>123825</xdr:colOff>
      <xdr:row>29</xdr:row>
      <xdr:rowOff>66675</xdr:rowOff>
    </xdr:from>
    <xdr:to>
      <xdr:col>5</xdr:col>
      <xdr:colOff>457200</xdr:colOff>
      <xdr:row>38</xdr:row>
      <xdr:rowOff>133350</xdr:rowOff>
    </xdr:to>
    <xdr:sp macro="" textlink="">
      <xdr:nvSpPr>
        <xdr:cNvPr id="34293" name="Freeform 17">
          <a:extLst>
            <a:ext uri="{FF2B5EF4-FFF2-40B4-BE49-F238E27FC236}">
              <a16:creationId xmlns:a16="http://schemas.microsoft.com/office/drawing/2014/main" id="{00000000-0008-0000-0800-0000F5850000}"/>
            </a:ext>
          </a:extLst>
        </xdr:cNvPr>
        <xdr:cNvSpPr>
          <a:spLocks/>
        </xdr:cNvSpPr>
      </xdr:nvSpPr>
      <xdr:spPr bwMode="auto">
        <a:xfrm flipH="1">
          <a:off x="2409825" y="7115175"/>
          <a:ext cx="1857375" cy="1781175"/>
        </a:xfrm>
        <a:custGeom>
          <a:avLst/>
          <a:gdLst>
            <a:gd name="T0" fmla="*/ 2147483646 w 1603"/>
            <a:gd name="T1" fmla="*/ 0 h 1558"/>
            <a:gd name="T2" fmla="*/ 2147483646 w 1603"/>
            <a:gd name="T3" fmla="*/ 2147483646 h 1558"/>
            <a:gd name="T4" fmla="*/ 2147483646 w 1603"/>
            <a:gd name="T5" fmla="*/ 2147483646 h 1558"/>
            <a:gd name="T6" fmla="*/ 2147483646 w 1603"/>
            <a:gd name="T7" fmla="*/ 2147483646 h 1558"/>
            <a:gd name="T8" fmla="*/ 2147483646 w 1603"/>
            <a:gd name="T9" fmla="*/ 2147483646 h 1558"/>
            <a:gd name="T10" fmla="*/ 2147483646 w 1603"/>
            <a:gd name="T11" fmla="*/ 2147483646 h 1558"/>
            <a:gd name="T12" fmla="*/ 2147483646 w 1603"/>
            <a:gd name="T13" fmla="*/ 2147483646 h 1558"/>
            <a:gd name="T14" fmla="*/ 2147483646 w 1603"/>
            <a:gd name="T15" fmla="*/ 2147483646 h 1558"/>
            <a:gd name="T16" fmla="*/ 2147483646 w 1603"/>
            <a:gd name="T17" fmla="*/ 2147483646 h 1558"/>
            <a:gd name="T18" fmla="*/ 2147483646 w 1603"/>
            <a:gd name="T19" fmla="*/ 2147483646 h 1558"/>
            <a:gd name="T20" fmla="*/ 2147483646 w 1603"/>
            <a:gd name="T21" fmla="*/ 2147483646 h 1558"/>
            <a:gd name="T22" fmla="*/ 2147483646 w 1603"/>
            <a:gd name="T23" fmla="*/ 2147483646 h 1558"/>
            <a:gd name="T24" fmla="*/ 2147483646 w 1603"/>
            <a:gd name="T25" fmla="*/ 2147483646 h 1558"/>
            <a:gd name="T26" fmla="*/ 2147483646 w 1603"/>
            <a:gd name="T27" fmla="*/ 2147483646 h 1558"/>
            <a:gd name="T28" fmla="*/ 2147483646 w 1603"/>
            <a:gd name="T29" fmla="*/ 2147483646 h 1558"/>
            <a:gd name="T30" fmla="*/ 2147483646 w 1603"/>
            <a:gd name="T31" fmla="*/ 2147483646 h 1558"/>
            <a:gd name="T32" fmla="*/ 2147483646 w 1603"/>
            <a:gd name="T33" fmla="*/ 2147483646 h 1558"/>
            <a:gd name="T34" fmla="*/ 2147483646 w 1603"/>
            <a:gd name="T35" fmla="*/ 2147483646 h 1558"/>
            <a:gd name="T36" fmla="*/ 2147483646 w 1603"/>
            <a:gd name="T37" fmla="*/ 2147483646 h 1558"/>
            <a:gd name="T38" fmla="*/ 2147483646 w 1603"/>
            <a:gd name="T39" fmla="*/ 2147483646 h 1558"/>
            <a:gd name="T40" fmla="*/ 2147483646 w 1603"/>
            <a:gd name="T41" fmla="*/ 2147483646 h 1558"/>
            <a:gd name="T42" fmla="*/ 2147483646 w 1603"/>
            <a:gd name="T43" fmla="*/ 2147483646 h 1558"/>
            <a:gd name="T44" fmla="*/ 2147483646 w 1603"/>
            <a:gd name="T45" fmla="*/ 2147483646 h 1558"/>
            <a:gd name="T46" fmla="*/ 0 w 1603"/>
            <a:gd name="T47" fmla="*/ 2147483646 h 1558"/>
            <a:gd name="T48" fmla="*/ 2147483646 w 1603"/>
            <a:gd name="T49" fmla="*/ 2147483646 h 1558"/>
            <a:gd name="T50" fmla="*/ 2147483646 w 1603"/>
            <a:gd name="T51" fmla="*/ 2147483646 h 1558"/>
            <a:gd name="T52" fmla="*/ 2147483646 w 1603"/>
            <a:gd name="T53" fmla="*/ 2147483646 h 1558"/>
            <a:gd name="T54" fmla="*/ 2147483646 w 1603"/>
            <a:gd name="T55" fmla="*/ 2147483646 h 1558"/>
            <a:gd name="T56" fmla="*/ 2147483646 w 1603"/>
            <a:gd name="T57" fmla="*/ 2147483646 h 1558"/>
            <a:gd name="T58" fmla="*/ 2147483646 w 1603"/>
            <a:gd name="T59" fmla="*/ 2147483646 h 1558"/>
            <a:gd name="T60" fmla="*/ 2147483646 w 1603"/>
            <a:gd name="T61" fmla="*/ 2147483646 h 1558"/>
            <a:gd name="T62" fmla="*/ 2147483646 w 1603"/>
            <a:gd name="T63" fmla="*/ 2147483646 h 1558"/>
            <a:gd name="T64" fmla="*/ 2147483646 w 1603"/>
            <a:gd name="T65" fmla="*/ 2147483646 h 1558"/>
            <a:gd name="T66" fmla="*/ 2147483646 w 1603"/>
            <a:gd name="T67" fmla="*/ 2147483646 h 1558"/>
            <a:gd name="T68" fmla="*/ 2147483646 w 1603"/>
            <a:gd name="T69" fmla="*/ 2147483646 h 1558"/>
            <a:gd name="T70" fmla="*/ 2147483646 w 1603"/>
            <a:gd name="T71" fmla="*/ 0 h 1558"/>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Lst>
          <a:ahLst/>
          <a:cxnLst>
            <a:cxn ang="T72">
              <a:pos x="T0" y="T1"/>
            </a:cxn>
            <a:cxn ang="T73">
              <a:pos x="T2" y="T3"/>
            </a:cxn>
            <a:cxn ang="T74">
              <a:pos x="T4" y="T5"/>
            </a:cxn>
            <a:cxn ang="T75">
              <a:pos x="T6" y="T7"/>
            </a:cxn>
            <a:cxn ang="T76">
              <a:pos x="T8" y="T9"/>
            </a:cxn>
            <a:cxn ang="T77">
              <a:pos x="T10" y="T11"/>
            </a:cxn>
            <a:cxn ang="T78">
              <a:pos x="T12" y="T13"/>
            </a:cxn>
            <a:cxn ang="T79">
              <a:pos x="T14" y="T15"/>
            </a:cxn>
            <a:cxn ang="T80">
              <a:pos x="T16" y="T17"/>
            </a:cxn>
            <a:cxn ang="T81">
              <a:pos x="T18" y="T19"/>
            </a:cxn>
            <a:cxn ang="T82">
              <a:pos x="T20" y="T21"/>
            </a:cxn>
            <a:cxn ang="T83">
              <a:pos x="T22" y="T23"/>
            </a:cxn>
            <a:cxn ang="T84">
              <a:pos x="T24" y="T25"/>
            </a:cxn>
            <a:cxn ang="T85">
              <a:pos x="T26" y="T27"/>
            </a:cxn>
            <a:cxn ang="T86">
              <a:pos x="T28" y="T29"/>
            </a:cxn>
            <a:cxn ang="T87">
              <a:pos x="T30" y="T31"/>
            </a:cxn>
            <a:cxn ang="T88">
              <a:pos x="T32" y="T33"/>
            </a:cxn>
            <a:cxn ang="T89">
              <a:pos x="T34" y="T35"/>
            </a:cxn>
            <a:cxn ang="T90">
              <a:pos x="T36" y="T37"/>
            </a:cxn>
            <a:cxn ang="T91">
              <a:pos x="T38" y="T39"/>
            </a:cxn>
            <a:cxn ang="T92">
              <a:pos x="T40" y="T41"/>
            </a:cxn>
            <a:cxn ang="T93">
              <a:pos x="T42" y="T43"/>
            </a:cxn>
            <a:cxn ang="T94">
              <a:pos x="T44" y="T45"/>
            </a:cxn>
            <a:cxn ang="T95">
              <a:pos x="T46" y="T47"/>
            </a:cxn>
            <a:cxn ang="T96">
              <a:pos x="T48" y="T49"/>
            </a:cxn>
            <a:cxn ang="T97">
              <a:pos x="T50" y="T51"/>
            </a:cxn>
            <a:cxn ang="T98">
              <a:pos x="T52" y="T53"/>
            </a:cxn>
            <a:cxn ang="T99">
              <a:pos x="T54" y="T55"/>
            </a:cxn>
            <a:cxn ang="T100">
              <a:pos x="T56" y="T57"/>
            </a:cxn>
            <a:cxn ang="T101">
              <a:pos x="T58" y="T59"/>
            </a:cxn>
            <a:cxn ang="T102">
              <a:pos x="T60" y="T61"/>
            </a:cxn>
            <a:cxn ang="T103">
              <a:pos x="T62" y="T63"/>
            </a:cxn>
            <a:cxn ang="T104">
              <a:pos x="T64" y="T65"/>
            </a:cxn>
            <a:cxn ang="T105">
              <a:pos x="T66" y="T67"/>
            </a:cxn>
            <a:cxn ang="T106">
              <a:pos x="T68" y="T69"/>
            </a:cxn>
            <a:cxn ang="T107">
              <a:pos x="T70" y="T71"/>
            </a:cxn>
          </a:cxnLst>
          <a:rect l="0" t="0" r="r" b="b"/>
          <a:pathLst>
            <a:path w="1603" h="1558">
              <a:moveTo>
                <a:pt x="756" y="0"/>
              </a:moveTo>
              <a:lnTo>
                <a:pt x="1603" y="401"/>
              </a:lnTo>
              <a:lnTo>
                <a:pt x="1591" y="428"/>
              </a:lnTo>
              <a:lnTo>
                <a:pt x="1576" y="460"/>
              </a:lnTo>
              <a:lnTo>
                <a:pt x="1557" y="502"/>
              </a:lnTo>
              <a:lnTo>
                <a:pt x="1534" y="549"/>
              </a:lnTo>
              <a:lnTo>
                <a:pt x="1505" y="602"/>
              </a:lnTo>
              <a:lnTo>
                <a:pt x="1472" y="658"/>
              </a:lnTo>
              <a:lnTo>
                <a:pt x="1434" y="719"/>
              </a:lnTo>
              <a:lnTo>
                <a:pt x="1390" y="783"/>
              </a:lnTo>
              <a:lnTo>
                <a:pt x="1342" y="850"/>
              </a:lnTo>
              <a:lnTo>
                <a:pt x="1288" y="919"/>
              </a:lnTo>
              <a:lnTo>
                <a:pt x="1227" y="988"/>
              </a:lnTo>
              <a:lnTo>
                <a:pt x="1161" y="1057"/>
              </a:lnTo>
              <a:lnTo>
                <a:pt x="1088" y="1126"/>
              </a:lnTo>
              <a:lnTo>
                <a:pt x="1010" y="1195"/>
              </a:lnTo>
              <a:lnTo>
                <a:pt x="923" y="1261"/>
              </a:lnTo>
              <a:lnTo>
                <a:pt x="831" y="1324"/>
              </a:lnTo>
              <a:lnTo>
                <a:pt x="733" y="1385"/>
              </a:lnTo>
              <a:lnTo>
                <a:pt x="626" y="1441"/>
              </a:lnTo>
              <a:lnTo>
                <a:pt x="513" y="1493"/>
              </a:lnTo>
              <a:lnTo>
                <a:pt x="392" y="1537"/>
              </a:lnTo>
              <a:lnTo>
                <a:pt x="319" y="1558"/>
              </a:lnTo>
              <a:lnTo>
                <a:pt x="0" y="664"/>
              </a:lnTo>
              <a:lnTo>
                <a:pt x="100" y="610"/>
              </a:lnTo>
              <a:lnTo>
                <a:pt x="194" y="552"/>
              </a:lnTo>
              <a:lnTo>
                <a:pt x="281" y="491"/>
              </a:lnTo>
              <a:lnTo>
                <a:pt x="361" y="428"/>
              </a:lnTo>
              <a:lnTo>
                <a:pt x="434" y="366"/>
              </a:lnTo>
              <a:lnTo>
                <a:pt x="499" y="303"/>
              </a:lnTo>
              <a:lnTo>
                <a:pt x="559" y="243"/>
              </a:lnTo>
              <a:lnTo>
                <a:pt x="613" y="184"/>
              </a:lnTo>
              <a:lnTo>
                <a:pt x="659" y="130"/>
              </a:lnTo>
              <a:lnTo>
                <a:pt x="697" y="80"/>
              </a:lnTo>
              <a:lnTo>
                <a:pt x="730" y="38"/>
              </a:lnTo>
              <a:lnTo>
                <a:pt x="756" y="0"/>
              </a:lnTo>
              <a:close/>
            </a:path>
          </a:pathLst>
        </a:custGeom>
        <a:solidFill>
          <a:srgbClr val="FD1968">
            <a:alpha val="49803"/>
          </a:srgbClr>
        </a:solidFill>
        <a:ln>
          <a:noFill/>
        </a:ln>
        <a:extLst>
          <a:ext uri="{91240B29-F687-4F45-9708-019B960494DF}">
            <a14:hiddenLine xmlns:a14="http://schemas.microsoft.com/office/drawing/2010/main" w="0">
              <a:solidFill>
                <a:srgbClr val="000000"/>
              </a:solidFill>
              <a:prstDash val="solid"/>
              <a:round/>
              <a:headEnd/>
              <a:tailEnd/>
            </a14:hiddenLine>
          </a:ext>
        </a:extLst>
      </xdr:spPr>
    </xdr:sp>
    <xdr:clientData/>
  </xdr:twoCellAnchor>
  <xdr:twoCellAnchor>
    <xdr:from>
      <xdr:col>4</xdr:col>
      <xdr:colOff>533400</xdr:colOff>
      <xdr:row>20</xdr:row>
      <xdr:rowOff>73624</xdr:rowOff>
    </xdr:from>
    <xdr:to>
      <xdr:col>9</xdr:col>
      <xdr:colOff>495300</xdr:colOff>
      <xdr:row>26</xdr:row>
      <xdr:rowOff>84594</xdr:rowOff>
    </xdr:to>
    <xdr:sp macro="" textlink="">
      <xdr:nvSpPr>
        <xdr:cNvPr id="75" name="TextBox 121">
          <a:extLst>
            <a:ext uri="{FF2B5EF4-FFF2-40B4-BE49-F238E27FC236}">
              <a16:creationId xmlns:a16="http://schemas.microsoft.com/office/drawing/2014/main" id="{00000000-0008-0000-0800-00004B000000}"/>
            </a:ext>
          </a:extLst>
        </xdr:cNvPr>
        <xdr:cNvSpPr txBox="1"/>
      </xdr:nvSpPr>
      <xdr:spPr>
        <a:xfrm>
          <a:off x="3581400" y="2359624"/>
          <a:ext cx="3771900" cy="1153970"/>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400" kern="0">
              <a:solidFill>
                <a:schemeClr val="tx1">
                  <a:lumMod val="50000"/>
                  <a:lumOff val="50000"/>
                </a:schemeClr>
              </a:solidFill>
              <a:latin typeface="Arial" pitchFamily="34" charset="0"/>
              <a:cs typeface="Arial" pitchFamily="34" charset="0"/>
            </a:rPr>
            <a:t>Componentes</a:t>
          </a:r>
          <a:endParaRPr lang="en-US" sz="2400" kern="0" baseline="0">
            <a:solidFill>
              <a:schemeClr val="tx1">
                <a:lumMod val="50000"/>
                <a:lumOff val="50000"/>
              </a:schemeClr>
            </a:solidFill>
            <a:latin typeface="Arial" pitchFamily="34" charset="0"/>
            <a:cs typeface="Arial" pitchFamily="34" charset="0"/>
          </a:endParaRPr>
        </a:p>
        <a:p>
          <a:pPr algn="ctr"/>
          <a:r>
            <a:rPr lang="en-US" sz="2400" kern="0" baseline="0">
              <a:solidFill>
                <a:schemeClr val="tx1">
                  <a:lumMod val="50000"/>
                  <a:lumOff val="50000"/>
                </a:schemeClr>
              </a:solidFill>
              <a:latin typeface="Arial" pitchFamily="34" charset="0"/>
              <a:cs typeface="Arial" pitchFamily="34" charset="0"/>
            </a:rPr>
            <a:t>Plan Anticorrupción y de Atención al Ciudadano</a:t>
          </a:r>
          <a:r>
            <a:rPr lang="en-US" sz="2400" kern="0">
              <a:solidFill>
                <a:schemeClr val="tx1">
                  <a:lumMod val="50000"/>
                  <a:lumOff val="50000"/>
                </a:schemeClr>
              </a:solidFill>
              <a:latin typeface="Arial" pitchFamily="34" charset="0"/>
              <a:cs typeface="Arial" pitchFamily="34" charset="0"/>
            </a:rPr>
            <a:t> </a:t>
          </a:r>
        </a:p>
      </xdr:txBody>
    </xdr:sp>
    <xdr:clientData/>
  </xdr:twoCellAnchor>
  <xdr:twoCellAnchor>
    <xdr:from>
      <xdr:col>5</xdr:col>
      <xdr:colOff>689221</xdr:colOff>
      <xdr:row>30</xdr:row>
      <xdr:rowOff>138391</xdr:rowOff>
    </xdr:from>
    <xdr:to>
      <xdr:col>8</xdr:col>
      <xdr:colOff>374721</xdr:colOff>
      <xdr:row>31</xdr:row>
      <xdr:rowOff>168175</xdr:rowOff>
    </xdr:to>
    <xdr:sp macro="" textlink="">
      <xdr:nvSpPr>
        <xdr:cNvPr id="77" name="Oval 37">
          <a:extLst>
            <a:ext uri="{FF2B5EF4-FFF2-40B4-BE49-F238E27FC236}">
              <a16:creationId xmlns:a16="http://schemas.microsoft.com/office/drawing/2014/main" id="{00000000-0008-0000-0800-00004D000000}"/>
            </a:ext>
          </a:extLst>
        </xdr:cNvPr>
        <xdr:cNvSpPr/>
      </xdr:nvSpPr>
      <xdr:spPr>
        <a:xfrm>
          <a:off x="4499221" y="4329391"/>
          <a:ext cx="1971500" cy="220284"/>
        </a:xfrm>
        <a:prstGeom prst="ellipse">
          <a:avLst/>
        </a:prstGeom>
        <a:gradFill flip="none" rotWithShape="1">
          <a:gsLst>
            <a:gs pos="0">
              <a:schemeClr val="tx1">
                <a:lumMod val="95000"/>
                <a:lumOff val="5000"/>
                <a:alpha val="20000"/>
              </a:schemeClr>
            </a:gs>
            <a:gs pos="100000">
              <a:sysClr val="window" lastClr="FFFFFF">
                <a:alpha val="0"/>
                <a:lumMod val="100000"/>
              </a:sysClr>
            </a:gs>
          </a:gsLst>
          <a:path path="shape">
            <a:fillToRect l="50000" t="50000" r="50000" b="50000"/>
          </a:path>
          <a:tileRect/>
        </a:gradFill>
        <a:ln w="25400" cap="flat" cmpd="sng" algn="ctr">
          <a:noFill/>
          <a:prstDash val="solid"/>
        </a:ln>
        <a:effectLst/>
      </xdr:spPr>
      <xdr:txBody>
        <a:bodyPr wrap="square" rtlCol="0" anchor="ct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sysClr val="window" lastClr="FFFFFF"/>
            </a:solidFill>
            <a:effectLst/>
            <a:uLnTx/>
            <a:uFillTx/>
            <a:latin typeface="Calibri"/>
            <a:ea typeface="+mn-ea"/>
            <a:cs typeface="+mn-cs"/>
          </a:endParaRPr>
        </a:p>
      </xdr:txBody>
    </xdr:sp>
    <xdr:clientData/>
  </xdr:twoCellAnchor>
  <xdr:twoCellAnchor>
    <xdr:from>
      <xdr:col>4</xdr:col>
      <xdr:colOff>85725</xdr:colOff>
      <xdr:row>13</xdr:row>
      <xdr:rowOff>161925</xdr:rowOff>
    </xdr:from>
    <xdr:to>
      <xdr:col>4</xdr:col>
      <xdr:colOff>619125</xdr:colOff>
      <xdr:row>16</xdr:row>
      <xdr:rowOff>38100</xdr:rowOff>
    </xdr:to>
    <xdr:grpSp>
      <xdr:nvGrpSpPr>
        <xdr:cNvPr id="34296" name="Group 52">
          <a:extLst>
            <a:ext uri="{FF2B5EF4-FFF2-40B4-BE49-F238E27FC236}">
              <a16:creationId xmlns:a16="http://schemas.microsoft.com/office/drawing/2014/main" id="{00000000-0008-0000-0800-0000F8850000}"/>
            </a:ext>
          </a:extLst>
        </xdr:cNvPr>
        <xdr:cNvGrpSpPr>
          <a:grpSpLocks/>
        </xdr:cNvGrpSpPr>
      </xdr:nvGrpSpPr>
      <xdr:grpSpPr bwMode="auto">
        <a:xfrm>
          <a:off x="3133725" y="3257550"/>
          <a:ext cx="533400" cy="419100"/>
          <a:chOff x="3740959" y="1391773"/>
          <a:chExt cx="534636" cy="444618"/>
        </a:xfrm>
      </xdr:grpSpPr>
      <xdr:sp macro="" textlink="">
        <xdr:nvSpPr>
          <xdr:cNvPr id="99" name="TextBox 48">
            <a:extLst>
              <a:ext uri="{FF2B5EF4-FFF2-40B4-BE49-F238E27FC236}">
                <a16:creationId xmlns:a16="http://schemas.microsoft.com/office/drawing/2014/main" id="{00000000-0008-0000-0800-000063000000}"/>
              </a:ext>
            </a:extLst>
          </xdr:cNvPr>
          <xdr:cNvSpPr txBox="1"/>
        </xdr:nvSpPr>
        <xdr:spPr>
          <a:xfrm>
            <a:off x="3740959" y="1391773"/>
            <a:ext cx="534636" cy="444618"/>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01</a:t>
            </a:r>
          </a:p>
        </xdr:txBody>
      </xdr:sp>
      <xdr:sp macro="" textlink="">
        <xdr:nvSpPr>
          <xdr:cNvPr id="100" name="TextBox 121">
            <a:extLst>
              <a:ext uri="{FF2B5EF4-FFF2-40B4-BE49-F238E27FC236}">
                <a16:creationId xmlns:a16="http://schemas.microsoft.com/office/drawing/2014/main" id="{00000000-0008-0000-0800-000064000000}"/>
              </a:ext>
            </a:extLst>
          </xdr:cNvPr>
          <xdr:cNvSpPr txBox="1"/>
        </xdr:nvSpPr>
        <xdr:spPr>
          <a:xfrm>
            <a:off x="3168135" y="1930991"/>
            <a:ext cx="1202931" cy="662197"/>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Gestión del Riesgo de Corrupción</a:t>
            </a:r>
          </a:p>
        </xdr:txBody>
      </xdr:sp>
      <xdr:cxnSp macro="">
        <xdr:nvCxnSpPr>
          <xdr:cNvPr id="101" name="Straight Connector 51">
            <a:extLst>
              <a:ext uri="{FF2B5EF4-FFF2-40B4-BE49-F238E27FC236}">
                <a16:creationId xmlns:a16="http://schemas.microsoft.com/office/drawing/2014/main" id="{00000000-0008-0000-0800-000065000000}"/>
              </a:ext>
            </a:extLst>
          </xdr:cNvPr>
          <xdr:cNvCxnSpPr/>
        </xdr:nvCxnSpPr>
        <xdr:spPr>
          <a:xfrm>
            <a:off x="3530923" y="1826931"/>
            <a:ext cx="897425"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438150</xdr:colOff>
      <xdr:row>22</xdr:row>
      <xdr:rowOff>85725</xdr:rowOff>
    </xdr:from>
    <xdr:to>
      <xdr:col>4</xdr:col>
      <xdr:colOff>304800</xdr:colOff>
      <xdr:row>27</xdr:row>
      <xdr:rowOff>114300</xdr:rowOff>
    </xdr:to>
    <xdr:grpSp>
      <xdr:nvGrpSpPr>
        <xdr:cNvPr id="34297" name="Group 53">
          <a:extLst>
            <a:ext uri="{FF2B5EF4-FFF2-40B4-BE49-F238E27FC236}">
              <a16:creationId xmlns:a16="http://schemas.microsoft.com/office/drawing/2014/main" id="{00000000-0008-0000-0800-0000F9850000}"/>
            </a:ext>
          </a:extLst>
        </xdr:cNvPr>
        <xdr:cNvGrpSpPr>
          <a:grpSpLocks/>
        </xdr:cNvGrpSpPr>
      </xdr:nvGrpSpPr>
      <xdr:grpSpPr bwMode="auto">
        <a:xfrm>
          <a:off x="1962150" y="4810125"/>
          <a:ext cx="1390650" cy="933450"/>
          <a:chOff x="3055067" y="1448923"/>
          <a:chExt cx="1390650" cy="985061"/>
        </a:xfrm>
      </xdr:grpSpPr>
      <xdr:sp macro="" textlink="">
        <xdr:nvSpPr>
          <xdr:cNvPr id="96" name="TextBox 54">
            <a:extLst>
              <a:ext uri="{FF2B5EF4-FFF2-40B4-BE49-F238E27FC236}">
                <a16:creationId xmlns:a16="http://schemas.microsoft.com/office/drawing/2014/main" id="{00000000-0008-0000-0800-000060000000}"/>
              </a:ext>
            </a:extLst>
          </xdr:cNvPr>
          <xdr:cNvSpPr txBox="1"/>
        </xdr:nvSpPr>
        <xdr:spPr>
          <a:xfrm>
            <a:off x="3493217" y="1448923"/>
            <a:ext cx="533400" cy="459058"/>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02</a:t>
            </a:r>
          </a:p>
        </xdr:txBody>
      </xdr:sp>
      <xdr:sp macro="" textlink="">
        <xdr:nvSpPr>
          <xdr:cNvPr id="97" name="TextBox 121">
            <a:extLst>
              <a:ext uri="{FF2B5EF4-FFF2-40B4-BE49-F238E27FC236}">
                <a16:creationId xmlns:a16="http://schemas.microsoft.com/office/drawing/2014/main" id="{00000000-0008-0000-0800-000061000000}"/>
              </a:ext>
            </a:extLst>
          </xdr:cNvPr>
          <xdr:cNvSpPr txBox="1"/>
        </xdr:nvSpPr>
        <xdr:spPr>
          <a:xfrm>
            <a:off x="3055067" y="1955799"/>
            <a:ext cx="1390650" cy="478185"/>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250" b="1" kern="0">
                <a:solidFill>
                  <a:schemeClr val="bg1"/>
                </a:solidFill>
                <a:latin typeface="Arial" pitchFamily="34" charset="0"/>
                <a:cs typeface="Arial" pitchFamily="34" charset="0"/>
              </a:rPr>
              <a:t>Racionalización de Trámites</a:t>
            </a:r>
          </a:p>
        </xdr:txBody>
      </xdr:sp>
      <xdr:cxnSp macro="">
        <xdr:nvCxnSpPr>
          <xdr:cNvPr id="98" name="Straight Connector 56">
            <a:extLst>
              <a:ext uri="{FF2B5EF4-FFF2-40B4-BE49-F238E27FC236}">
                <a16:creationId xmlns:a16="http://schemas.microsoft.com/office/drawing/2014/main" id="{00000000-0008-0000-0800-000062000000}"/>
              </a:ext>
            </a:extLst>
          </xdr:cNvPr>
          <xdr:cNvCxnSpPr/>
        </xdr:nvCxnSpPr>
        <xdr:spPr>
          <a:xfrm>
            <a:off x="3321767" y="1869726"/>
            <a:ext cx="895350"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76200</xdr:colOff>
      <xdr:row>31</xdr:row>
      <xdr:rowOff>0</xdr:rowOff>
    </xdr:from>
    <xdr:to>
      <xdr:col>4</xdr:col>
      <xdr:colOff>600075</xdr:colOff>
      <xdr:row>33</xdr:row>
      <xdr:rowOff>66675</xdr:rowOff>
    </xdr:to>
    <xdr:grpSp>
      <xdr:nvGrpSpPr>
        <xdr:cNvPr id="34298" name="Group 57">
          <a:extLst>
            <a:ext uri="{FF2B5EF4-FFF2-40B4-BE49-F238E27FC236}">
              <a16:creationId xmlns:a16="http://schemas.microsoft.com/office/drawing/2014/main" id="{00000000-0008-0000-0800-0000FA850000}"/>
            </a:ext>
          </a:extLst>
        </xdr:cNvPr>
        <xdr:cNvGrpSpPr>
          <a:grpSpLocks/>
        </xdr:cNvGrpSpPr>
      </xdr:nvGrpSpPr>
      <xdr:grpSpPr bwMode="auto">
        <a:xfrm>
          <a:off x="3124200" y="6353175"/>
          <a:ext cx="523875" cy="428625"/>
          <a:chOff x="3500482" y="1658473"/>
          <a:chExt cx="522304" cy="443591"/>
        </a:xfrm>
      </xdr:grpSpPr>
      <xdr:sp macro="" textlink="">
        <xdr:nvSpPr>
          <xdr:cNvPr id="93" name="TextBox 58">
            <a:extLst>
              <a:ext uri="{FF2B5EF4-FFF2-40B4-BE49-F238E27FC236}">
                <a16:creationId xmlns:a16="http://schemas.microsoft.com/office/drawing/2014/main" id="{00000000-0008-0000-0800-00005D000000}"/>
              </a:ext>
            </a:extLst>
          </xdr:cNvPr>
          <xdr:cNvSpPr txBox="1"/>
        </xdr:nvSpPr>
        <xdr:spPr>
          <a:xfrm>
            <a:off x="3500482" y="1658473"/>
            <a:ext cx="522304" cy="443591"/>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03</a:t>
            </a:r>
          </a:p>
        </xdr:txBody>
      </xdr:sp>
      <xdr:sp macro="" textlink="">
        <xdr:nvSpPr>
          <xdr:cNvPr id="94" name="TextBox 121">
            <a:extLst>
              <a:ext uri="{FF2B5EF4-FFF2-40B4-BE49-F238E27FC236}">
                <a16:creationId xmlns:a16="http://schemas.microsoft.com/office/drawing/2014/main" id="{00000000-0008-0000-0800-00005E000000}"/>
              </a:ext>
            </a:extLst>
          </xdr:cNvPr>
          <xdr:cNvSpPr txBox="1"/>
        </xdr:nvSpPr>
        <xdr:spPr>
          <a:xfrm>
            <a:off x="3158610" y="2120940"/>
            <a:ext cx="1206047" cy="471905"/>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Rendición de Cuentas</a:t>
            </a:r>
          </a:p>
        </xdr:txBody>
      </xdr:sp>
      <xdr:cxnSp macro="">
        <xdr:nvCxnSpPr>
          <xdr:cNvPr id="95" name="Straight Connector 60">
            <a:extLst>
              <a:ext uri="{FF2B5EF4-FFF2-40B4-BE49-F238E27FC236}">
                <a16:creationId xmlns:a16="http://schemas.microsoft.com/office/drawing/2014/main" id="{00000000-0008-0000-0800-00005F000000}"/>
              </a:ext>
            </a:extLst>
          </xdr:cNvPr>
          <xdr:cNvCxnSpPr/>
        </xdr:nvCxnSpPr>
        <xdr:spPr>
          <a:xfrm>
            <a:off x="3310553" y="2102064"/>
            <a:ext cx="902161"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390525</xdr:colOff>
      <xdr:row>14</xdr:row>
      <xdr:rowOff>9525</xdr:rowOff>
    </xdr:from>
    <xdr:to>
      <xdr:col>10</xdr:col>
      <xdr:colOff>161925</xdr:colOff>
      <xdr:row>16</xdr:row>
      <xdr:rowOff>76200</xdr:rowOff>
    </xdr:to>
    <xdr:grpSp>
      <xdr:nvGrpSpPr>
        <xdr:cNvPr id="34299" name="Group 61">
          <a:extLst>
            <a:ext uri="{FF2B5EF4-FFF2-40B4-BE49-F238E27FC236}">
              <a16:creationId xmlns:a16="http://schemas.microsoft.com/office/drawing/2014/main" id="{00000000-0008-0000-0800-0000FB850000}"/>
            </a:ext>
          </a:extLst>
        </xdr:cNvPr>
        <xdr:cNvGrpSpPr>
          <a:grpSpLocks/>
        </xdr:cNvGrpSpPr>
      </xdr:nvGrpSpPr>
      <xdr:grpSpPr bwMode="auto">
        <a:xfrm>
          <a:off x="7248525" y="3286125"/>
          <a:ext cx="533400" cy="428625"/>
          <a:chOff x="3295003" y="1420348"/>
          <a:chExt cx="533613" cy="445175"/>
        </a:xfrm>
      </xdr:grpSpPr>
      <xdr:sp macro="" textlink="">
        <xdr:nvSpPr>
          <xdr:cNvPr id="90" name="TextBox 62">
            <a:extLst>
              <a:ext uri="{FF2B5EF4-FFF2-40B4-BE49-F238E27FC236}">
                <a16:creationId xmlns:a16="http://schemas.microsoft.com/office/drawing/2014/main" id="{00000000-0008-0000-0800-00005A000000}"/>
              </a:ext>
            </a:extLst>
          </xdr:cNvPr>
          <xdr:cNvSpPr txBox="1"/>
        </xdr:nvSpPr>
        <xdr:spPr>
          <a:xfrm>
            <a:off x="3295003" y="1420348"/>
            <a:ext cx="533613" cy="44517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04</a:t>
            </a:r>
          </a:p>
        </xdr:txBody>
      </xdr:sp>
      <xdr:sp macro="" textlink="">
        <xdr:nvSpPr>
          <xdr:cNvPr id="91" name="TextBox 121">
            <a:extLst>
              <a:ext uri="{FF2B5EF4-FFF2-40B4-BE49-F238E27FC236}">
                <a16:creationId xmlns:a16="http://schemas.microsoft.com/office/drawing/2014/main" id="{00000000-0008-0000-0800-00005B000000}"/>
              </a:ext>
            </a:extLst>
          </xdr:cNvPr>
          <xdr:cNvSpPr txBox="1"/>
        </xdr:nvSpPr>
        <xdr:spPr>
          <a:xfrm>
            <a:off x="3171129" y="1893938"/>
            <a:ext cx="1343561" cy="852463"/>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Mecanismos</a:t>
            </a:r>
            <a:r>
              <a:rPr lang="en-US" sz="1300" b="1" kern="0" baseline="0">
                <a:solidFill>
                  <a:schemeClr val="bg1"/>
                </a:solidFill>
                <a:latin typeface="Arial" pitchFamily="34" charset="0"/>
                <a:cs typeface="Arial" pitchFamily="34" charset="0"/>
              </a:rPr>
              <a:t> para mejorar la Atención al Ciudadano</a:t>
            </a:r>
            <a:endParaRPr lang="en-US" sz="1300" b="1" kern="0">
              <a:solidFill>
                <a:schemeClr val="bg1"/>
              </a:solidFill>
              <a:latin typeface="Arial" pitchFamily="34" charset="0"/>
              <a:cs typeface="Arial" pitchFamily="34" charset="0"/>
            </a:endParaRPr>
          </a:p>
        </xdr:txBody>
      </xdr:sp>
      <xdr:cxnSp macro="">
        <xdr:nvCxnSpPr>
          <xdr:cNvPr id="92" name="Straight Connector 64">
            <a:extLst>
              <a:ext uri="{FF2B5EF4-FFF2-40B4-BE49-F238E27FC236}">
                <a16:creationId xmlns:a16="http://schemas.microsoft.com/office/drawing/2014/main" id="{00000000-0008-0000-0800-00005C000000}"/>
              </a:ext>
            </a:extLst>
          </xdr:cNvPr>
          <xdr:cNvCxnSpPr/>
        </xdr:nvCxnSpPr>
        <xdr:spPr>
          <a:xfrm>
            <a:off x="3152071" y="1827636"/>
            <a:ext cx="895708"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733425</xdr:colOff>
      <xdr:row>22</xdr:row>
      <xdr:rowOff>19050</xdr:rowOff>
    </xdr:from>
    <xdr:to>
      <xdr:col>11</xdr:col>
      <xdr:colOff>590550</xdr:colOff>
      <xdr:row>28</xdr:row>
      <xdr:rowOff>104775</xdr:rowOff>
    </xdr:to>
    <xdr:grpSp>
      <xdr:nvGrpSpPr>
        <xdr:cNvPr id="34300" name="Group 65">
          <a:extLst>
            <a:ext uri="{FF2B5EF4-FFF2-40B4-BE49-F238E27FC236}">
              <a16:creationId xmlns:a16="http://schemas.microsoft.com/office/drawing/2014/main" id="{00000000-0008-0000-0800-0000FC850000}"/>
            </a:ext>
          </a:extLst>
        </xdr:cNvPr>
        <xdr:cNvGrpSpPr>
          <a:grpSpLocks/>
        </xdr:cNvGrpSpPr>
      </xdr:nvGrpSpPr>
      <xdr:grpSpPr bwMode="auto">
        <a:xfrm>
          <a:off x="7591425" y="4743450"/>
          <a:ext cx="1381125" cy="1171575"/>
          <a:chOff x="3071819" y="1382248"/>
          <a:chExt cx="1378564" cy="1231380"/>
        </a:xfrm>
      </xdr:grpSpPr>
      <xdr:sp macro="" textlink="">
        <xdr:nvSpPr>
          <xdr:cNvPr id="87" name="TextBox 66">
            <a:extLst>
              <a:ext uri="{FF2B5EF4-FFF2-40B4-BE49-F238E27FC236}">
                <a16:creationId xmlns:a16="http://schemas.microsoft.com/office/drawing/2014/main" id="{00000000-0008-0000-0800-000057000000}"/>
              </a:ext>
            </a:extLst>
          </xdr:cNvPr>
          <xdr:cNvSpPr txBox="1"/>
        </xdr:nvSpPr>
        <xdr:spPr>
          <a:xfrm>
            <a:off x="3499649" y="1382248"/>
            <a:ext cx="522904" cy="458188"/>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05</a:t>
            </a:r>
          </a:p>
        </xdr:txBody>
      </xdr:sp>
      <xdr:sp macro="" textlink="">
        <xdr:nvSpPr>
          <xdr:cNvPr id="88" name="TextBox 121">
            <a:extLst>
              <a:ext uri="{FF2B5EF4-FFF2-40B4-BE49-F238E27FC236}">
                <a16:creationId xmlns:a16="http://schemas.microsoft.com/office/drawing/2014/main" id="{00000000-0008-0000-0800-000058000000}"/>
              </a:ext>
            </a:extLst>
          </xdr:cNvPr>
          <xdr:cNvSpPr txBox="1"/>
        </xdr:nvSpPr>
        <xdr:spPr>
          <a:xfrm>
            <a:off x="3071819" y="1811799"/>
            <a:ext cx="1378564" cy="801829"/>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lnSpc>
                <a:spcPts val="1100"/>
              </a:lnSpc>
            </a:pPr>
            <a:r>
              <a:rPr lang="en-US" sz="1200" b="1" kern="0">
                <a:solidFill>
                  <a:schemeClr val="bg1"/>
                </a:solidFill>
                <a:latin typeface="Arial" pitchFamily="34" charset="0"/>
                <a:cs typeface="Arial" pitchFamily="34" charset="0"/>
              </a:rPr>
              <a:t>Mecanismos para la Transparencia</a:t>
            </a:r>
            <a:r>
              <a:rPr lang="en-US" sz="1200" b="1" kern="0" baseline="0">
                <a:solidFill>
                  <a:schemeClr val="bg1"/>
                </a:solidFill>
                <a:latin typeface="Arial" pitchFamily="34" charset="0"/>
                <a:cs typeface="Arial" pitchFamily="34" charset="0"/>
              </a:rPr>
              <a:t> y Acceso a la Información</a:t>
            </a:r>
            <a:endParaRPr lang="en-US" sz="1200" b="1" kern="0">
              <a:solidFill>
                <a:schemeClr val="bg1"/>
              </a:solidFill>
              <a:latin typeface="Arial" pitchFamily="34" charset="0"/>
              <a:cs typeface="Arial" pitchFamily="34" charset="0"/>
            </a:endParaRPr>
          </a:p>
        </xdr:txBody>
      </xdr:sp>
      <xdr:cxnSp macro="">
        <xdr:nvCxnSpPr>
          <xdr:cNvPr id="89" name="Straight Connector 68">
            <a:extLst>
              <a:ext uri="{FF2B5EF4-FFF2-40B4-BE49-F238E27FC236}">
                <a16:creationId xmlns:a16="http://schemas.microsoft.com/office/drawing/2014/main" id="{00000000-0008-0000-0800-000059000000}"/>
              </a:ext>
            </a:extLst>
          </xdr:cNvPr>
          <xdr:cNvCxnSpPr/>
        </xdr:nvCxnSpPr>
        <xdr:spPr>
          <a:xfrm>
            <a:off x="3299995" y="1792708"/>
            <a:ext cx="90319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400050</xdr:colOff>
      <xdr:row>31</xdr:row>
      <xdr:rowOff>0</xdr:rowOff>
    </xdr:from>
    <xdr:to>
      <xdr:col>10</xdr:col>
      <xdr:colOff>171450</xdr:colOff>
      <xdr:row>33</xdr:row>
      <xdr:rowOff>66675</xdr:rowOff>
    </xdr:to>
    <xdr:grpSp>
      <xdr:nvGrpSpPr>
        <xdr:cNvPr id="34301" name="Group 69">
          <a:extLst>
            <a:ext uri="{FF2B5EF4-FFF2-40B4-BE49-F238E27FC236}">
              <a16:creationId xmlns:a16="http://schemas.microsoft.com/office/drawing/2014/main" id="{00000000-0008-0000-0800-0000FD850000}"/>
            </a:ext>
          </a:extLst>
        </xdr:cNvPr>
        <xdr:cNvGrpSpPr>
          <a:grpSpLocks/>
        </xdr:cNvGrpSpPr>
      </xdr:nvGrpSpPr>
      <xdr:grpSpPr bwMode="auto">
        <a:xfrm>
          <a:off x="7258050" y="6353175"/>
          <a:ext cx="533400" cy="428625"/>
          <a:chOff x="3493623" y="1658473"/>
          <a:chExt cx="536021" cy="443591"/>
        </a:xfrm>
      </xdr:grpSpPr>
      <xdr:sp macro="" textlink="">
        <xdr:nvSpPr>
          <xdr:cNvPr id="84" name="TextBox 70">
            <a:extLst>
              <a:ext uri="{FF2B5EF4-FFF2-40B4-BE49-F238E27FC236}">
                <a16:creationId xmlns:a16="http://schemas.microsoft.com/office/drawing/2014/main" id="{00000000-0008-0000-0800-000054000000}"/>
              </a:ext>
            </a:extLst>
          </xdr:cNvPr>
          <xdr:cNvSpPr txBox="1"/>
        </xdr:nvSpPr>
        <xdr:spPr>
          <a:xfrm>
            <a:off x="3493623" y="1658473"/>
            <a:ext cx="536021" cy="443591"/>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06</a:t>
            </a:r>
          </a:p>
        </xdr:txBody>
      </xdr:sp>
      <xdr:sp macro="" textlink="">
        <xdr:nvSpPr>
          <xdr:cNvPr id="85" name="TextBox 121">
            <a:extLst>
              <a:ext uri="{FF2B5EF4-FFF2-40B4-BE49-F238E27FC236}">
                <a16:creationId xmlns:a16="http://schemas.microsoft.com/office/drawing/2014/main" id="{00000000-0008-0000-0800-000055000000}"/>
              </a:ext>
            </a:extLst>
          </xdr:cNvPr>
          <xdr:cNvSpPr txBox="1"/>
        </xdr:nvSpPr>
        <xdr:spPr>
          <a:xfrm>
            <a:off x="3158610" y="2120940"/>
            <a:ext cx="1206047" cy="471905"/>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Iniciativas Adicionales</a:t>
            </a:r>
          </a:p>
        </xdr:txBody>
      </xdr:sp>
      <xdr:cxnSp macro="">
        <xdr:nvCxnSpPr>
          <xdr:cNvPr id="86" name="Straight Connector 72">
            <a:extLst>
              <a:ext uri="{FF2B5EF4-FFF2-40B4-BE49-F238E27FC236}">
                <a16:creationId xmlns:a16="http://schemas.microsoft.com/office/drawing/2014/main" id="{00000000-0008-0000-0800-000056000000}"/>
              </a:ext>
            </a:extLst>
          </xdr:cNvPr>
          <xdr:cNvCxnSpPr/>
        </xdr:nvCxnSpPr>
        <xdr:spPr>
          <a:xfrm>
            <a:off x="3311759" y="2102064"/>
            <a:ext cx="899750"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0</xdr:colOff>
      <xdr:row>12</xdr:row>
      <xdr:rowOff>28575</xdr:rowOff>
    </xdr:from>
    <xdr:to>
      <xdr:col>5</xdr:col>
      <xdr:colOff>390525</xdr:colOff>
      <xdr:row>22</xdr:row>
      <xdr:rowOff>38100</xdr:rowOff>
    </xdr:to>
    <xdr:sp macro="[0]!Hoja10.Riesgos" textlink="">
      <xdr:nvSpPr>
        <xdr:cNvPr id="112" name="Elipse 111">
          <a:hlinkClick xmlns:r="http://schemas.openxmlformats.org/officeDocument/2006/relationships" r:id="rId1"/>
          <a:extLst>
            <a:ext uri="{FF2B5EF4-FFF2-40B4-BE49-F238E27FC236}">
              <a16:creationId xmlns:a16="http://schemas.microsoft.com/office/drawing/2014/main" id="{00000000-0008-0000-0800-000070000000}"/>
            </a:ext>
          </a:extLst>
        </xdr:cNvPr>
        <xdr:cNvSpPr/>
      </xdr:nvSpPr>
      <xdr:spPr>
        <a:xfrm>
          <a:off x="3342409" y="3838575"/>
          <a:ext cx="2711161" cy="1914525"/>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3</xdr:col>
      <xdr:colOff>247650</xdr:colOff>
      <xdr:row>29</xdr:row>
      <xdr:rowOff>85725</xdr:rowOff>
    </xdr:from>
    <xdr:to>
      <xdr:col>5</xdr:col>
      <xdr:colOff>476250</xdr:colOff>
      <xdr:row>38</xdr:row>
      <xdr:rowOff>123825</xdr:rowOff>
    </xdr:to>
    <xdr:sp macro="[0]!Hoja6.Rendición_de_Cuentas" textlink="">
      <xdr:nvSpPr>
        <xdr:cNvPr id="114" name="Elipse 113">
          <a:hlinkClick xmlns:r="http://schemas.openxmlformats.org/officeDocument/2006/relationships" r:id="rId1"/>
          <a:extLst>
            <a:ext uri="{FF2B5EF4-FFF2-40B4-BE49-F238E27FC236}">
              <a16:creationId xmlns:a16="http://schemas.microsoft.com/office/drawing/2014/main" id="{00000000-0008-0000-0800-000072000000}"/>
            </a:ext>
          </a:extLst>
        </xdr:cNvPr>
        <xdr:cNvSpPr/>
      </xdr:nvSpPr>
      <xdr:spPr>
        <a:xfrm>
          <a:off x="2533650" y="4086225"/>
          <a:ext cx="1752600" cy="1752600"/>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9</xdr:col>
      <xdr:colOff>0</xdr:colOff>
      <xdr:row>12</xdr:row>
      <xdr:rowOff>171450</xdr:rowOff>
    </xdr:from>
    <xdr:to>
      <xdr:col>11</xdr:col>
      <xdr:colOff>180975</xdr:colOff>
      <xdr:row>22</xdr:row>
      <xdr:rowOff>28575</xdr:rowOff>
    </xdr:to>
    <xdr:sp macro="[0]!Hoja8.Atención_al_Ciudadano" textlink="">
      <xdr:nvSpPr>
        <xdr:cNvPr id="115" name="Elipse 114">
          <a:hlinkClick xmlns:r="http://schemas.openxmlformats.org/officeDocument/2006/relationships" r:id="rId1"/>
          <a:extLst>
            <a:ext uri="{FF2B5EF4-FFF2-40B4-BE49-F238E27FC236}">
              <a16:creationId xmlns:a16="http://schemas.microsoft.com/office/drawing/2014/main" id="{00000000-0008-0000-0800-000073000000}"/>
            </a:ext>
          </a:extLst>
        </xdr:cNvPr>
        <xdr:cNvSpPr/>
      </xdr:nvSpPr>
      <xdr:spPr>
        <a:xfrm>
          <a:off x="6858000" y="933450"/>
          <a:ext cx="1704975" cy="1762125"/>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9</xdr:col>
      <xdr:colOff>504825</xdr:colOff>
      <xdr:row>21</xdr:row>
      <xdr:rowOff>152400</xdr:rowOff>
    </xdr:from>
    <xdr:to>
      <xdr:col>11</xdr:col>
      <xdr:colOff>752475</xdr:colOff>
      <xdr:row>30</xdr:row>
      <xdr:rowOff>9525</xdr:rowOff>
    </xdr:to>
    <xdr:sp macro="[0]!Hoja7.Transparencia" textlink="">
      <xdr:nvSpPr>
        <xdr:cNvPr id="116" name="Elipse 115">
          <a:hlinkClick xmlns:r="http://schemas.openxmlformats.org/officeDocument/2006/relationships" r:id="rId1"/>
          <a:extLst>
            <a:ext uri="{FF2B5EF4-FFF2-40B4-BE49-F238E27FC236}">
              <a16:creationId xmlns:a16="http://schemas.microsoft.com/office/drawing/2014/main" id="{00000000-0008-0000-0800-000074000000}"/>
            </a:ext>
          </a:extLst>
        </xdr:cNvPr>
        <xdr:cNvSpPr/>
      </xdr:nvSpPr>
      <xdr:spPr>
        <a:xfrm>
          <a:off x="7362825" y="2628900"/>
          <a:ext cx="1771650" cy="1571625"/>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6</xdr:col>
      <xdr:colOff>266700</xdr:colOff>
      <xdr:row>27</xdr:row>
      <xdr:rowOff>47625</xdr:rowOff>
    </xdr:from>
    <xdr:to>
      <xdr:col>8</xdr:col>
      <xdr:colOff>0</xdr:colOff>
      <xdr:row>30</xdr:row>
      <xdr:rowOff>95250</xdr:rowOff>
    </xdr:to>
    <xdr:pic>
      <xdr:nvPicPr>
        <xdr:cNvPr id="34308" name="Picture 30" descr="PPT">
          <a:extLst>
            <a:ext uri="{FF2B5EF4-FFF2-40B4-BE49-F238E27FC236}">
              <a16:creationId xmlns:a16="http://schemas.microsoft.com/office/drawing/2014/main" id="{00000000-0008-0000-0800-00000486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838700" y="6715125"/>
          <a:ext cx="12573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127001</xdr:colOff>
      <xdr:row>0</xdr:row>
      <xdr:rowOff>99785</xdr:rowOff>
    </xdr:from>
    <xdr:to>
      <xdr:col>4</xdr:col>
      <xdr:colOff>472279</xdr:colOff>
      <xdr:row>10</xdr:row>
      <xdr:rowOff>127000</xdr:rowOff>
    </xdr:to>
    <xdr:pic>
      <xdr:nvPicPr>
        <xdr:cNvPr id="2" name="Imagen 1">
          <a:hlinkClick xmlns:r="http://schemas.openxmlformats.org/officeDocument/2006/relationships" r:id="rId3"/>
          <a:extLst>
            <a:ext uri="{FF2B5EF4-FFF2-40B4-BE49-F238E27FC236}">
              <a16:creationId xmlns:a16="http://schemas.microsoft.com/office/drawing/2014/main" id="{B19C822D-5CFD-4B72-8909-45DC8233AE00}"/>
            </a:ext>
          </a:extLst>
        </xdr:cNvPr>
        <xdr:cNvPicPr>
          <a:picLocks noChangeAspect="1"/>
        </xdr:cNvPicPr>
      </xdr:nvPicPr>
      <xdr:blipFill>
        <a:blip xmlns:r="http://schemas.openxmlformats.org/officeDocument/2006/relationships" r:embed="rId4"/>
        <a:stretch>
          <a:fillRect/>
        </a:stretch>
      </xdr:blipFill>
      <xdr:spPr>
        <a:xfrm>
          <a:off x="127001" y="99785"/>
          <a:ext cx="3538421" cy="19231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laprevisora.sharepoint.com/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laprevisora.sharepoint.com/Users/ARTEAGAGAA/AppData/Local/Microsoft/Windows/Temporary%20Internet%20Files/Content.Outlook/AGGR6G27/Formato%20Racionalizaci&#243;n%20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ocuments%20and%20Settings\mprada\Configuraci&#243;n%20local\Archivos%20temporales%20de%20Internet\Content.Outlook\U0N9MWXX\Estrategias%20de%20racionalizaci&#243;n%20de%20tr&#225;mites%20naci&#243;n%2017Ju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laprevisora.sharepoint.com/Users/mssaldar/AppData/Local/Microsoft/Windows/Temporary%20Internet%20Files/Content.Outlook/SH3F9M4X/Copia%20de%20Copia%20de%20Copia%20de%20Est%201%204%20Fr%2010%20Ficha%20Tecnica%20de%20Indicadore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laprevisora.sharepoint.com/BSC_Indicadores/A&#241;o%202017/MAPAS/Procedimientos/Mapa%20Corporativo/Procedimiento%20c&#225;lculo%20indicadores%20Mapa%20Corporativo.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Z:\PROCESOS\BASE\BASE%20CONTROL%20TRAMI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ICITUD"/>
      <sheetName val="FICHA_DEL_INDICADOR"/>
      <sheetName val="Listas"/>
    </sheetNames>
    <sheetDataSet>
      <sheetData sheetId="0" refreshError="1"/>
      <sheetData sheetId="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
      <sheetName val="8"/>
      <sheetName val="9"/>
      <sheetName val="10"/>
      <sheetName val="11"/>
      <sheetName val="12"/>
      <sheetName val="13"/>
      <sheetName val="14"/>
      <sheetName val="15"/>
      <sheetName val="16"/>
      <sheetName val="Hoja2"/>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
      <sheetName val="Listas"/>
      <sheetName val="referencia 2018"/>
      <sheetName val="Control Requerimientos"/>
      <sheetName val="plan 2018_1"/>
      <sheetName val=" Presentaciones PAA"/>
      <sheetName val="Filtros Conceptos"/>
      <sheetName val="procesos por vice"/>
      <sheetName val="valores por vice y tipo contrat"/>
      <sheetName val="DIFERENCIA"/>
      <sheetName val="FINALIZADOS 2017"/>
      <sheetName val="NO REALIZADOS"/>
      <sheetName val="Hoja1"/>
    </sheetNames>
    <sheetDataSet>
      <sheetData sheetId="0" refreshError="1"/>
      <sheetData sheetId="1" refreshError="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laprevisora.sharepoint.com/sites/AppData/Local/Microsoft/AppData/Local/Microsoft/AppData/Local/Microsoft/Windows/INetCache/Content.Outlook/AppData/Local/Microsoft/Windows/INetCache/Content.Outlook/AppData/Local/Microsoft/AppData/Local/pulidosjf/AppData/Local/Packages/Microsoft.MicrosoftEdge_8wekyb3d8bbwe/TempState/AppData/Local/Microsoft/GESTION_DOCUMENTAL" TargetMode="External"/><Relationship Id="rId1" Type="http://schemas.openxmlformats.org/officeDocument/2006/relationships/hyperlink" Target="https://laprevisora.sharepoint.com/sites/AppData/Local/Microsoft/AppData/Local/Microsoft/AppData/Local/Microsoft/Windows/INetCache/Content.Outlook/AppData/Local/Microsoft/Windows/INetCache/Content.Outlook/AppData/Local/Microsoft/AppData/Local/pulidosjf/AppData/Local/Packages/Microsoft.MicrosoftEdge_8wekyb3d8bbwe/TempState/AppData/Local/Microsoft/GESTION_DOCUMENTAL" TargetMode="External"/><Relationship Id="rId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2:D15"/>
  <sheetViews>
    <sheetView topLeftCell="A7" zoomScaleNormal="100" workbookViewId="0">
      <selection activeCell="B16" sqref="B16"/>
    </sheetView>
  </sheetViews>
  <sheetFormatPr defaultColWidth="11.42578125" defaultRowHeight="14.45"/>
  <cols>
    <col min="1" max="1" width="6.7109375" customWidth="1"/>
    <col min="2" max="2" width="71.42578125" customWidth="1"/>
    <col min="3" max="3" width="40.85546875" customWidth="1"/>
    <col min="4" max="4" width="63.7109375" customWidth="1"/>
  </cols>
  <sheetData>
    <row r="2" spans="1:4">
      <c r="A2" s="8" t="s">
        <v>0</v>
      </c>
      <c r="B2" s="9" t="s">
        <v>1</v>
      </c>
      <c r="C2" s="10" t="s">
        <v>2</v>
      </c>
      <c r="D2" s="12" t="s">
        <v>3</v>
      </c>
    </row>
    <row r="3" spans="1:4" ht="24.75" customHeight="1">
      <c r="A3" s="11">
        <v>0</v>
      </c>
      <c r="B3" s="17" t="s">
        <v>4</v>
      </c>
      <c r="C3" s="13" t="s">
        <v>5</v>
      </c>
      <c r="D3" s="15" t="s">
        <v>6</v>
      </c>
    </row>
    <row r="4" spans="1:4" ht="95.25" customHeight="1">
      <c r="A4" s="6">
        <v>1</v>
      </c>
      <c r="B4" s="7" t="s">
        <v>7</v>
      </c>
      <c r="C4" s="14" t="s">
        <v>8</v>
      </c>
      <c r="D4" s="15" t="s">
        <v>9</v>
      </c>
    </row>
    <row r="5" spans="1:4" ht="35.25" customHeight="1">
      <c r="A5" s="6">
        <v>2</v>
      </c>
      <c r="B5" s="358" t="s">
        <v>10</v>
      </c>
      <c r="C5" s="14" t="s">
        <v>8</v>
      </c>
      <c r="D5" s="15"/>
    </row>
    <row r="6" spans="1:4" ht="33" customHeight="1">
      <c r="A6" s="6">
        <v>3</v>
      </c>
      <c r="B6" s="18" t="s">
        <v>11</v>
      </c>
      <c r="C6" s="14" t="s">
        <v>12</v>
      </c>
      <c r="D6" s="382" t="s">
        <v>13</v>
      </c>
    </row>
    <row r="7" spans="1:4" ht="33" customHeight="1">
      <c r="A7" s="6">
        <v>4</v>
      </c>
      <c r="B7" s="18" t="s">
        <v>14</v>
      </c>
      <c r="C7" s="14" t="s">
        <v>12</v>
      </c>
      <c r="D7" s="383"/>
    </row>
    <row r="8" spans="1:4" ht="33" customHeight="1">
      <c r="A8" s="6">
        <v>5</v>
      </c>
      <c r="B8" s="18" t="s">
        <v>15</v>
      </c>
      <c r="C8" s="14" t="s">
        <v>5</v>
      </c>
      <c r="D8" s="384"/>
    </row>
    <row r="9" spans="1:4" ht="24" customHeight="1">
      <c r="A9" s="6">
        <v>6</v>
      </c>
      <c r="B9" s="358" t="s">
        <v>16</v>
      </c>
      <c r="C9" s="14" t="s">
        <v>5</v>
      </c>
      <c r="D9" s="15" t="s">
        <v>17</v>
      </c>
    </row>
    <row r="10" spans="1:4" ht="26.25" customHeight="1">
      <c r="A10" s="6">
        <v>7</v>
      </c>
      <c r="B10" s="18" t="s">
        <v>18</v>
      </c>
      <c r="C10" s="14" t="s">
        <v>5</v>
      </c>
      <c r="D10" s="20" t="s">
        <v>19</v>
      </c>
    </row>
    <row r="11" spans="1:4" ht="58.5" customHeight="1">
      <c r="A11" s="6">
        <v>8</v>
      </c>
      <c r="B11" s="358" t="s">
        <v>20</v>
      </c>
      <c r="C11" s="14" t="s">
        <v>12</v>
      </c>
      <c r="D11" s="15" t="s">
        <v>21</v>
      </c>
    </row>
    <row r="12" spans="1:4" ht="27.75" customHeight="1">
      <c r="A12" s="6">
        <v>9</v>
      </c>
      <c r="B12" s="358" t="s">
        <v>22</v>
      </c>
      <c r="C12" s="14" t="s">
        <v>23</v>
      </c>
      <c r="D12" s="15" t="s">
        <v>24</v>
      </c>
    </row>
    <row r="13" spans="1:4" ht="22.5" customHeight="1">
      <c r="A13" s="6">
        <v>10</v>
      </c>
      <c r="B13" s="19" t="s">
        <v>25</v>
      </c>
      <c r="C13" s="16" t="s">
        <v>26</v>
      </c>
      <c r="D13" s="385" t="s">
        <v>27</v>
      </c>
    </row>
    <row r="14" spans="1:4" ht="22.5" customHeight="1">
      <c r="A14" s="6">
        <v>11</v>
      </c>
      <c r="B14" s="19" t="s">
        <v>28</v>
      </c>
      <c r="C14" s="16" t="s">
        <v>29</v>
      </c>
      <c r="D14" s="385"/>
    </row>
    <row r="15" spans="1:4" ht="22.5" customHeight="1">
      <c r="A15" s="6">
        <v>12</v>
      </c>
      <c r="B15" s="19" t="s">
        <v>30</v>
      </c>
      <c r="C15" s="16" t="s">
        <v>29</v>
      </c>
      <c r="D15" s="385"/>
    </row>
  </sheetData>
  <mergeCells count="2">
    <mergeCell ref="D6:D8"/>
    <mergeCell ref="D13:D15"/>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2"/>
  <dimension ref="A1:O82"/>
  <sheetViews>
    <sheetView showGridLines="0" zoomScale="70" zoomScaleNormal="70" workbookViewId="0">
      <pane xSplit="1" ySplit="11" topLeftCell="B12" activePane="bottomRight" state="frozen"/>
      <selection pane="bottomRight"/>
      <selection pane="bottomLeft" activeCell="A12" sqref="A12"/>
      <selection pane="topRight" activeCell="B1" sqref="B1"/>
    </sheetView>
  </sheetViews>
  <sheetFormatPr defaultColWidth="0" defaultRowHeight="14.45" zeroHeight="1"/>
  <cols>
    <col min="1" max="12" width="11.42578125" customWidth="1"/>
    <col min="13" max="13" width="16.28515625" customWidth="1"/>
    <col min="14" max="14" width="16.5703125" customWidth="1"/>
    <col min="15" max="15" width="6" customWidth="1"/>
    <col min="16" max="16384" width="11.42578125" hidden="1"/>
  </cols>
  <sheetData>
    <row r="1" spans="2:15">
      <c r="B1" s="349"/>
      <c r="C1" s="349"/>
      <c r="D1" s="349"/>
      <c r="E1" s="349"/>
      <c r="F1" s="349"/>
      <c r="G1" s="349"/>
      <c r="H1" s="349"/>
      <c r="I1" s="349"/>
      <c r="J1" s="349"/>
      <c r="K1" s="349"/>
      <c r="L1" s="349"/>
      <c r="M1" s="349"/>
      <c r="N1" s="349"/>
      <c r="O1" s="349"/>
    </row>
    <row r="2" spans="2:15" ht="15" customHeight="1">
      <c r="B2" s="43"/>
      <c r="C2" s="43"/>
      <c r="D2" s="715" t="s">
        <v>1214</v>
      </c>
      <c r="E2" s="715"/>
      <c r="F2" s="715"/>
      <c r="G2" s="715"/>
      <c r="H2" s="715"/>
      <c r="I2" s="715"/>
      <c r="J2" s="715"/>
      <c r="K2" s="715"/>
      <c r="L2" s="715"/>
      <c r="M2" s="715"/>
      <c r="N2" s="715"/>
      <c r="O2" s="26"/>
    </row>
    <row r="3" spans="2:15" ht="15" customHeight="1">
      <c r="B3" s="43"/>
      <c r="C3" s="43"/>
      <c r="D3" s="715"/>
      <c r="E3" s="715"/>
      <c r="F3" s="715"/>
      <c r="G3" s="715"/>
      <c r="H3" s="715"/>
      <c r="I3" s="715"/>
      <c r="J3" s="715"/>
      <c r="K3" s="715"/>
      <c r="L3" s="715"/>
      <c r="M3" s="715"/>
      <c r="N3" s="715"/>
      <c r="O3" s="26"/>
    </row>
    <row r="4" spans="2:15" ht="15" customHeight="1">
      <c r="B4" s="43"/>
      <c r="C4" s="43"/>
      <c r="D4" s="715"/>
      <c r="E4" s="715"/>
      <c r="F4" s="715"/>
      <c r="G4" s="715"/>
      <c r="H4" s="715"/>
      <c r="I4" s="715"/>
      <c r="J4" s="715"/>
      <c r="K4" s="715"/>
      <c r="L4" s="715"/>
      <c r="M4" s="715"/>
      <c r="N4" s="715"/>
      <c r="O4" s="26"/>
    </row>
    <row r="5" spans="2:15" ht="15" customHeight="1">
      <c r="B5" s="43"/>
      <c r="C5" s="43"/>
      <c r="D5" s="715"/>
      <c r="E5" s="715"/>
      <c r="F5" s="715"/>
      <c r="G5" s="715"/>
      <c r="H5" s="715"/>
      <c r="I5" s="715"/>
      <c r="J5" s="715"/>
      <c r="K5" s="715"/>
      <c r="L5" s="715"/>
      <c r="M5" s="715"/>
      <c r="N5" s="715"/>
      <c r="O5" s="26"/>
    </row>
    <row r="6" spans="2:15" ht="15" customHeight="1">
      <c r="B6" s="43"/>
      <c r="C6" s="43"/>
      <c r="D6" s="715"/>
      <c r="E6" s="715"/>
      <c r="F6" s="715"/>
      <c r="G6" s="715"/>
      <c r="H6" s="715"/>
      <c r="I6" s="715"/>
      <c r="J6" s="715"/>
      <c r="K6" s="715"/>
      <c r="L6" s="715"/>
      <c r="M6" s="715"/>
      <c r="N6" s="715"/>
      <c r="O6" s="26"/>
    </row>
    <row r="7" spans="2:15" ht="15" customHeight="1">
      <c r="B7" s="43"/>
      <c r="C7" s="43"/>
      <c r="D7" s="715"/>
      <c r="E7" s="715"/>
      <c r="F7" s="715"/>
      <c r="G7" s="715"/>
      <c r="H7" s="715"/>
      <c r="I7" s="715"/>
      <c r="J7" s="715"/>
      <c r="K7" s="715"/>
      <c r="L7" s="715"/>
      <c r="M7" s="715"/>
      <c r="N7" s="715"/>
      <c r="O7" s="26"/>
    </row>
    <row r="8" spans="2:15" ht="15" customHeight="1">
      <c r="B8" s="43"/>
      <c r="C8" s="43"/>
      <c r="D8" s="715"/>
      <c r="E8" s="715"/>
      <c r="F8" s="715"/>
      <c r="G8" s="715"/>
      <c r="H8" s="715"/>
      <c r="I8" s="715"/>
      <c r="J8" s="715"/>
      <c r="K8" s="715"/>
      <c r="L8" s="715"/>
      <c r="M8" s="715"/>
      <c r="N8" s="715"/>
      <c r="O8" s="26"/>
    </row>
    <row r="9" spans="2:15" ht="15" customHeight="1">
      <c r="B9" s="43"/>
      <c r="C9" s="43"/>
      <c r="D9" s="715"/>
      <c r="E9" s="715"/>
      <c r="F9" s="715"/>
      <c r="G9" s="715"/>
      <c r="H9" s="715"/>
      <c r="I9" s="715"/>
      <c r="J9" s="715"/>
      <c r="K9" s="715"/>
      <c r="L9" s="715"/>
      <c r="M9" s="715"/>
      <c r="N9" s="715"/>
      <c r="O9" s="26"/>
    </row>
    <row r="10" spans="2:15" ht="15" customHeight="1">
      <c r="B10" s="43"/>
      <c r="C10" s="43"/>
      <c r="D10" s="715"/>
      <c r="E10" s="715"/>
      <c r="F10" s="715"/>
      <c r="G10" s="715"/>
      <c r="H10" s="715"/>
      <c r="I10" s="715"/>
      <c r="J10" s="715"/>
      <c r="K10" s="715"/>
      <c r="L10" s="715"/>
      <c r="M10" s="715"/>
      <c r="N10" s="715"/>
      <c r="O10" s="26"/>
    </row>
    <row r="11" spans="2:15" ht="15" customHeight="1">
      <c r="B11" s="43"/>
      <c r="C11" s="43"/>
      <c r="D11" s="61"/>
      <c r="E11" s="61"/>
      <c r="F11" s="61"/>
      <c r="G11" s="61"/>
      <c r="H11" s="61"/>
      <c r="I11" s="61"/>
      <c r="J11" s="61"/>
      <c r="K11" s="61"/>
      <c r="L11" s="61"/>
      <c r="M11" s="61"/>
      <c r="N11" s="61"/>
      <c r="O11" s="26"/>
    </row>
    <row r="12" spans="2:15" ht="65.25" customHeight="1">
      <c r="B12" s="714" t="s">
        <v>1215</v>
      </c>
      <c r="C12" s="714"/>
      <c r="D12" s="714"/>
      <c r="E12" s="714"/>
      <c r="F12" s="714"/>
      <c r="G12" s="714"/>
      <c r="H12" s="714"/>
      <c r="I12" s="714"/>
      <c r="J12" s="714"/>
      <c r="K12" s="714"/>
      <c r="L12" s="714"/>
      <c r="M12" s="714"/>
      <c r="N12" s="714"/>
      <c r="O12" s="349"/>
    </row>
    <row r="13" spans="2:15">
      <c r="B13" s="349"/>
      <c r="C13" s="349"/>
      <c r="D13" s="349"/>
      <c r="E13" s="349"/>
      <c r="F13" s="349"/>
      <c r="G13" s="349"/>
      <c r="H13" s="349"/>
      <c r="I13" s="349"/>
      <c r="J13" s="349"/>
      <c r="K13" s="349"/>
      <c r="L13" s="349"/>
      <c r="M13" s="349"/>
      <c r="N13" s="349"/>
      <c r="O13" s="349"/>
    </row>
    <row r="14" spans="2:15">
      <c r="B14" s="349"/>
      <c r="C14" s="349"/>
      <c r="D14" s="349"/>
      <c r="E14" s="349"/>
      <c r="F14" s="349"/>
      <c r="G14" s="349"/>
      <c r="H14" s="349"/>
      <c r="I14" s="349"/>
      <c r="J14" s="349"/>
      <c r="K14" s="349"/>
      <c r="L14" s="349"/>
      <c r="M14" s="349"/>
      <c r="N14" s="349"/>
      <c r="O14" s="349"/>
    </row>
    <row r="15" spans="2:15">
      <c r="B15" s="349"/>
      <c r="C15" s="349"/>
      <c r="D15" s="349"/>
      <c r="E15" s="349"/>
      <c r="F15" s="349"/>
      <c r="G15" s="349"/>
      <c r="H15" s="349"/>
      <c r="I15" s="349"/>
      <c r="J15" s="349"/>
      <c r="K15" s="349"/>
      <c r="L15" s="349"/>
      <c r="M15" s="349"/>
      <c r="N15" s="349"/>
      <c r="O15" s="349"/>
    </row>
    <row r="16" spans="2:15">
      <c r="B16" s="349"/>
      <c r="C16" s="349"/>
      <c r="D16" s="349"/>
      <c r="E16" s="349"/>
      <c r="F16" s="349"/>
      <c r="G16" s="349"/>
      <c r="H16" s="349"/>
      <c r="I16" s="349"/>
      <c r="J16" s="349"/>
      <c r="K16" s="349"/>
      <c r="L16" s="349"/>
      <c r="M16" s="349"/>
      <c r="N16" s="349"/>
      <c r="O16" s="349"/>
    </row>
    <row r="17" spans="3:7">
      <c r="C17" s="349"/>
      <c r="D17" s="349"/>
      <c r="E17" s="349"/>
      <c r="F17" s="349"/>
      <c r="G17" s="349"/>
    </row>
    <row r="18" spans="3:7">
      <c r="C18" s="349"/>
      <c r="D18" s="349"/>
      <c r="E18" s="349"/>
      <c r="F18" s="349"/>
      <c r="G18" s="349"/>
    </row>
    <row r="19" spans="3:7">
      <c r="C19" s="349"/>
      <c r="D19" s="349"/>
      <c r="E19" s="349"/>
      <c r="F19" s="349"/>
      <c r="G19" s="349"/>
    </row>
    <row r="20" spans="3:7">
      <c r="C20" s="349"/>
      <c r="D20" s="349"/>
      <c r="E20" s="349"/>
      <c r="F20" s="349"/>
      <c r="G20" s="349"/>
    </row>
    <row r="21" spans="3:7">
      <c r="C21" s="349"/>
      <c r="D21" s="349"/>
      <c r="E21" s="349"/>
      <c r="F21" s="349"/>
      <c r="G21" s="349"/>
    </row>
    <row r="22" spans="3:7">
      <c r="C22" s="349"/>
      <c r="D22" s="349"/>
      <c r="E22" s="349"/>
      <c r="F22" s="349"/>
      <c r="G22" s="349"/>
    </row>
    <row r="23" spans="3:7">
      <c r="C23" s="93"/>
      <c r="D23" s="93"/>
      <c r="E23" s="93"/>
      <c r="F23" s="93"/>
      <c r="G23" s="93"/>
    </row>
    <row r="24" spans="3:7">
      <c r="C24" s="93"/>
      <c r="D24" s="93"/>
      <c r="E24" s="93"/>
      <c r="F24" s="93"/>
      <c r="G24" s="93"/>
    </row>
    <row r="25" spans="3:7">
      <c r="C25" s="93"/>
      <c r="D25" s="93"/>
      <c r="E25" s="93"/>
      <c r="F25" s="93"/>
      <c r="G25" s="93"/>
    </row>
    <row r="26" spans="3:7">
      <c r="C26" s="93"/>
      <c r="D26" s="93"/>
      <c r="E26" s="93"/>
      <c r="F26" s="93"/>
      <c r="G26" s="93"/>
    </row>
    <row r="27" spans="3:7">
      <c r="C27" s="93"/>
      <c r="D27" s="93"/>
      <c r="E27" s="93"/>
      <c r="F27" s="93"/>
      <c r="G27" s="93"/>
    </row>
    <row r="28" spans="3:7">
      <c r="C28" s="93"/>
      <c r="D28" s="93"/>
      <c r="E28" s="93"/>
      <c r="F28" s="93"/>
      <c r="G28" s="93"/>
    </row>
    <row r="29" spans="3:7">
      <c r="C29" s="93"/>
      <c r="D29" s="93"/>
      <c r="E29" s="93"/>
      <c r="F29" s="93"/>
      <c r="G29" s="93"/>
    </row>
    <row r="30" spans="3:7">
      <c r="C30" s="93"/>
      <c r="D30" s="93"/>
      <c r="E30" s="93"/>
      <c r="F30" s="93"/>
      <c r="G30" s="93"/>
    </row>
    <row r="31" spans="3:7">
      <c r="C31" s="93"/>
      <c r="D31" s="93"/>
      <c r="E31" s="93"/>
      <c r="F31" s="93"/>
      <c r="G31" s="93"/>
    </row>
    <row r="32" spans="3:7">
      <c r="C32" s="93"/>
      <c r="D32" s="93"/>
      <c r="E32" s="93"/>
      <c r="F32" s="93"/>
      <c r="G32" s="93"/>
    </row>
    <row r="33" spans="3:7">
      <c r="C33" s="93"/>
      <c r="D33" s="93"/>
      <c r="E33" s="93"/>
      <c r="F33" s="93"/>
      <c r="G33" s="93"/>
    </row>
    <row r="34" spans="3:7">
      <c r="C34" s="93"/>
      <c r="D34" s="93"/>
      <c r="E34" s="93"/>
      <c r="F34" s="93"/>
      <c r="G34" s="93"/>
    </row>
    <row r="35" spans="3:7">
      <c r="C35" s="93"/>
      <c r="D35" s="93"/>
      <c r="E35" s="93"/>
      <c r="F35" s="93"/>
      <c r="G35" s="93"/>
    </row>
    <row r="36" spans="3:7">
      <c r="C36" s="93"/>
      <c r="D36" s="93"/>
      <c r="E36" s="93"/>
      <c r="F36" s="93"/>
      <c r="G36" s="93"/>
    </row>
    <row r="37" spans="3:7">
      <c r="C37" s="349"/>
      <c r="D37" s="349"/>
      <c r="E37" s="349"/>
      <c r="F37" s="349"/>
      <c r="G37" s="349"/>
    </row>
    <row r="38" spans="3:7">
      <c r="C38" s="349"/>
      <c r="D38" s="349"/>
      <c r="E38" s="349"/>
      <c r="F38" s="349"/>
      <c r="G38" s="349"/>
    </row>
    <row r="39" spans="3:7">
      <c r="C39" s="349"/>
      <c r="D39" s="349"/>
      <c r="E39" s="349"/>
      <c r="F39" s="349"/>
      <c r="G39" s="349"/>
    </row>
    <row r="40" spans="3:7">
      <c r="C40" s="349"/>
      <c r="D40" s="349"/>
      <c r="E40" s="349"/>
      <c r="F40" s="349"/>
      <c r="G40" s="349"/>
    </row>
    <row r="41" spans="3:7" hidden="1">
      <c r="C41" s="349"/>
      <c r="D41" s="349"/>
      <c r="E41" s="349"/>
      <c r="F41" s="349"/>
      <c r="G41" s="349"/>
    </row>
    <row r="42" spans="3:7">
      <c r="C42" s="349"/>
      <c r="D42" s="349"/>
      <c r="E42" s="349"/>
      <c r="F42" s="349"/>
      <c r="G42" s="349"/>
    </row>
    <row r="43" spans="3:7">
      <c r="C43" s="349"/>
      <c r="D43" s="349"/>
      <c r="E43" s="349"/>
      <c r="F43" s="349"/>
      <c r="G43" s="349"/>
    </row>
    <row r="44" spans="3:7">
      <c r="C44" s="349"/>
      <c r="D44" s="349"/>
      <c r="E44" s="349"/>
      <c r="F44" s="349"/>
      <c r="G44" s="349"/>
    </row>
    <row r="45" spans="3:7">
      <c r="C45" s="349"/>
      <c r="D45" s="349"/>
      <c r="E45" s="349"/>
      <c r="F45" s="349"/>
      <c r="G45" s="349"/>
    </row>
    <row r="46" spans="3:7">
      <c r="C46" s="349"/>
      <c r="D46" s="349"/>
      <c r="E46" s="349"/>
      <c r="F46" s="349"/>
      <c r="G46" s="349"/>
    </row>
    <row r="47" spans="3:7">
      <c r="C47" s="349"/>
      <c r="D47" s="349"/>
      <c r="E47" s="349"/>
      <c r="F47" s="349"/>
      <c r="G47" s="349"/>
    </row>
    <row r="48" spans="3:7">
      <c r="C48" s="349"/>
      <c r="D48" s="349"/>
      <c r="E48" s="349"/>
      <c r="F48" s="349"/>
      <c r="G48" s="349"/>
    </row>
    <row r="49"/>
    <row r="50"/>
    <row r="51"/>
    <row r="52"/>
    <row r="53"/>
    <row r="54"/>
    <row r="55"/>
    <row r="56"/>
    <row r="57"/>
    <row r="58"/>
    <row r="59"/>
    <row r="60"/>
    <row r="61"/>
    <row r="62"/>
    <row r="63"/>
    <row r="64"/>
    <row r="65"/>
    <row r="66"/>
    <row r="67"/>
    <row r="68"/>
    <row r="69"/>
    <row r="70"/>
    <row r="71"/>
    <row r="72"/>
    <row r="73"/>
    <row r="74"/>
    <row r="75"/>
    <row r="76"/>
    <row r="77"/>
    <row r="78"/>
    <row r="79"/>
    <row r="80"/>
    <row r="81"/>
    <row r="82"/>
  </sheetData>
  <sheetProtection autoFilter="0"/>
  <mergeCells count="2">
    <mergeCell ref="B12:N12"/>
    <mergeCell ref="D2:N10"/>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9"/>
  <dimension ref="A1:L401"/>
  <sheetViews>
    <sheetView showGridLines="0" zoomScale="40" zoomScaleNormal="40" workbookViewId="0">
      <selection activeCell="C12" sqref="C12:H12"/>
    </sheetView>
  </sheetViews>
  <sheetFormatPr defaultColWidth="0" defaultRowHeight="14.1" zeroHeight="1"/>
  <cols>
    <col min="1" max="1" width="1.42578125" style="4" customWidth="1"/>
    <col min="2" max="2" width="43.28515625" style="4" customWidth="1"/>
    <col min="3" max="3" width="20.28515625" style="4" customWidth="1"/>
    <col min="4" max="4" width="19.28515625" style="4" bestFit="1" customWidth="1"/>
    <col min="5" max="5" width="17.7109375" style="4" customWidth="1"/>
    <col min="6" max="6" width="21.28515625" style="4" customWidth="1"/>
    <col min="7" max="7" width="108.85546875" style="4" customWidth="1"/>
    <col min="8" max="8" width="29.140625" style="4" customWidth="1"/>
    <col min="9" max="9" width="5.28515625" style="4" customWidth="1"/>
    <col min="10" max="16384" width="11.42578125" style="4" hidden="1"/>
  </cols>
  <sheetData>
    <row r="1" spans="2:12" s="3" customFormat="1"/>
    <row r="2" spans="2:12" s="3" customFormat="1" ht="15" customHeight="1">
      <c r="B2" s="5"/>
      <c r="C2" s="597" t="s">
        <v>1216</v>
      </c>
      <c r="D2" s="597"/>
      <c r="E2" s="597"/>
      <c r="F2" s="597"/>
      <c r="G2" s="597"/>
      <c r="H2" s="597"/>
    </row>
    <row r="3" spans="2:12" s="3" customFormat="1" ht="13.5" customHeight="1">
      <c r="B3" s="5"/>
      <c r="C3" s="597"/>
      <c r="D3" s="597"/>
      <c r="E3" s="597"/>
      <c r="F3" s="597"/>
      <c r="G3" s="597"/>
      <c r="H3" s="597"/>
    </row>
    <row r="4" spans="2:12" s="3" customFormat="1" ht="13.5" customHeight="1">
      <c r="B4" s="5"/>
      <c r="C4" s="597"/>
      <c r="D4" s="597"/>
      <c r="E4" s="597"/>
      <c r="F4" s="597"/>
      <c r="G4" s="597"/>
      <c r="H4" s="597"/>
    </row>
    <row r="5" spans="2:12" s="3" customFormat="1" ht="13.5" customHeight="1">
      <c r="B5" s="5"/>
      <c r="C5" s="597"/>
      <c r="D5" s="597"/>
      <c r="E5" s="597"/>
      <c r="F5" s="597"/>
      <c r="G5" s="597"/>
      <c r="H5" s="597"/>
    </row>
    <row r="6" spans="2:12" s="3" customFormat="1" ht="13.5" customHeight="1">
      <c r="B6" s="5"/>
      <c r="C6" s="597"/>
      <c r="D6" s="597"/>
      <c r="E6" s="597"/>
      <c r="F6" s="597"/>
      <c r="G6" s="597"/>
      <c r="H6" s="597"/>
    </row>
    <row r="7" spans="2:12" s="3" customFormat="1" ht="13.5" customHeight="1">
      <c r="B7" s="5"/>
      <c r="C7" s="597"/>
      <c r="D7" s="597"/>
      <c r="E7" s="597"/>
      <c r="F7" s="597"/>
      <c r="G7" s="597"/>
      <c r="H7" s="597"/>
    </row>
    <row r="8" spans="2:12" s="1" customFormat="1" ht="18.75" customHeight="1">
      <c r="B8" s="5"/>
      <c r="C8" s="597"/>
      <c r="D8" s="597"/>
      <c r="E8" s="597"/>
      <c r="F8" s="597"/>
      <c r="G8" s="597"/>
      <c r="H8" s="597"/>
    </row>
    <row r="9" spans="2:12" s="1" customFormat="1" ht="25.5" customHeight="1">
      <c r="B9" s="5"/>
      <c r="C9" s="597"/>
      <c r="D9" s="597"/>
      <c r="E9" s="597"/>
      <c r="F9" s="597"/>
      <c r="G9" s="597"/>
      <c r="H9" s="597"/>
    </row>
    <row r="10" spans="2:12" s="1" customFormat="1" ht="14.25" customHeight="1">
      <c r="B10" s="5"/>
      <c r="C10" s="597"/>
      <c r="D10" s="597"/>
      <c r="E10" s="597"/>
      <c r="F10" s="597"/>
      <c r="G10" s="597"/>
      <c r="H10" s="597"/>
    </row>
    <row r="11" spans="2:12" s="1" customFormat="1" ht="14.25" customHeight="1">
      <c r="B11" s="5"/>
      <c r="C11" s="597"/>
      <c r="D11" s="597"/>
      <c r="E11" s="597"/>
      <c r="F11" s="597"/>
      <c r="G11" s="597"/>
      <c r="H11" s="597"/>
    </row>
    <row r="12" spans="2:12" ht="93.75" customHeight="1">
      <c r="C12" s="716" t="s">
        <v>1217</v>
      </c>
      <c r="D12" s="716"/>
      <c r="E12" s="716"/>
      <c r="F12" s="716"/>
      <c r="G12" s="716"/>
      <c r="H12" s="716"/>
    </row>
    <row r="13" spans="2:12">
      <c r="C13" s="62"/>
      <c r="D13" s="62"/>
      <c r="E13" s="62"/>
      <c r="F13" s="62"/>
      <c r="G13" s="62"/>
      <c r="H13" s="62"/>
    </row>
    <row r="14" spans="2:12">
      <c r="C14" s="62"/>
      <c r="D14" s="62"/>
      <c r="E14" s="62"/>
      <c r="F14" s="62"/>
      <c r="G14" s="62"/>
      <c r="H14" s="62"/>
    </row>
    <row r="15" spans="2:12" ht="48.75" customHeight="1">
      <c r="C15" s="62"/>
      <c r="D15" s="63"/>
      <c r="E15" s="63"/>
      <c r="F15" s="63"/>
      <c r="G15" s="63"/>
      <c r="H15" s="63"/>
      <c r="I15" s="27"/>
      <c r="J15" s="27"/>
      <c r="K15" s="27"/>
      <c r="L15" s="27"/>
    </row>
    <row r="16" spans="2:12">
      <c r="C16" s="62"/>
      <c r="D16" s="62"/>
      <c r="E16" s="62"/>
      <c r="F16" s="62"/>
      <c r="G16" s="62"/>
      <c r="H16" s="62"/>
    </row>
    <row r="17" spans="3:8">
      <c r="C17" s="62"/>
      <c r="D17" s="62"/>
      <c r="E17" s="62"/>
      <c r="F17" s="62"/>
      <c r="G17" s="62"/>
      <c r="H17" s="62"/>
    </row>
    <row r="18" spans="3:8">
      <c r="C18" s="62"/>
      <c r="D18" s="62"/>
      <c r="E18" s="62"/>
      <c r="F18" s="62"/>
      <c r="G18" s="62"/>
      <c r="H18" s="62"/>
    </row>
    <row r="19" spans="3:8">
      <c r="C19" s="62"/>
      <c r="D19" s="62"/>
      <c r="E19" s="62"/>
      <c r="F19" s="62"/>
      <c r="G19" s="62"/>
      <c r="H19" s="62"/>
    </row>
    <row r="20" spans="3:8">
      <c r="C20" s="62"/>
      <c r="D20" s="62"/>
      <c r="E20" s="62"/>
      <c r="F20" s="62"/>
      <c r="G20" s="62"/>
      <c r="H20" s="62"/>
    </row>
    <row r="21" spans="3:8">
      <c r="C21" s="62"/>
      <c r="D21" s="62"/>
      <c r="E21" s="62"/>
      <c r="F21" s="62"/>
      <c r="G21" s="62"/>
      <c r="H21" s="62"/>
    </row>
    <row r="22" spans="3:8">
      <c r="C22" s="62"/>
      <c r="D22" s="62"/>
      <c r="E22" s="62"/>
      <c r="F22" s="62"/>
      <c r="G22" s="62"/>
      <c r="H22" s="62"/>
    </row>
    <row r="23" spans="3:8">
      <c r="C23" s="92"/>
      <c r="D23" s="92"/>
      <c r="E23" s="92"/>
      <c r="F23" s="92"/>
      <c r="G23" s="92"/>
    </row>
    <row r="24" spans="3:8">
      <c r="C24" s="92"/>
      <c r="D24" s="92"/>
      <c r="E24" s="92"/>
      <c r="F24" s="92"/>
      <c r="G24" s="92"/>
    </row>
    <row r="25" spans="3:8">
      <c r="C25" s="92"/>
      <c r="D25" s="92"/>
      <c r="E25" s="92"/>
      <c r="F25" s="92"/>
      <c r="G25" s="92"/>
    </row>
    <row r="26" spans="3:8">
      <c r="C26" s="92"/>
      <c r="D26" s="92"/>
      <c r="E26" s="92"/>
      <c r="F26" s="92"/>
      <c r="G26" s="92"/>
    </row>
    <row r="27" spans="3:8">
      <c r="C27" s="92"/>
      <c r="D27" s="92"/>
      <c r="E27" s="92"/>
      <c r="F27" s="92"/>
      <c r="G27" s="92"/>
    </row>
    <row r="28" spans="3:8">
      <c r="C28" s="92"/>
      <c r="D28" s="92"/>
      <c r="E28" s="92"/>
      <c r="F28" s="92"/>
      <c r="G28" s="92"/>
    </row>
    <row r="29" spans="3:8">
      <c r="C29" s="92"/>
      <c r="D29" s="92"/>
      <c r="E29" s="92"/>
      <c r="F29" s="92"/>
      <c r="G29" s="92"/>
    </row>
    <row r="30" spans="3:8">
      <c r="C30" s="92"/>
      <c r="D30" s="92"/>
      <c r="E30" s="92"/>
      <c r="F30" s="92"/>
      <c r="G30" s="92"/>
    </row>
    <row r="31" spans="3:8">
      <c r="C31" s="92"/>
      <c r="D31" s="92"/>
      <c r="E31" s="92"/>
      <c r="F31" s="92"/>
      <c r="G31" s="92"/>
    </row>
    <row r="32" spans="3:8">
      <c r="C32" s="92"/>
      <c r="D32" s="92"/>
      <c r="E32" s="92"/>
      <c r="F32" s="92"/>
      <c r="G32" s="92"/>
    </row>
    <row r="33" spans="3:7">
      <c r="C33" s="92"/>
      <c r="D33" s="92"/>
      <c r="E33" s="92"/>
      <c r="F33" s="92"/>
      <c r="G33" s="92"/>
    </row>
    <row r="34" spans="3:7">
      <c r="C34" s="92"/>
      <c r="D34" s="92"/>
      <c r="E34" s="92"/>
      <c r="F34" s="92"/>
      <c r="G34" s="92"/>
    </row>
    <row r="35" spans="3:7">
      <c r="C35" s="92"/>
      <c r="D35" s="92"/>
      <c r="E35" s="92"/>
      <c r="F35" s="92"/>
      <c r="G35" s="92"/>
    </row>
    <row r="36" spans="3:7">
      <c r="C36" s="92"/>
      <c r="D36" s="92"/>
      <c r="E36" s="92"/>
      <c r="F36" s="92"/>
      <c r="G36" s="92"/>
    </row>
    <row r="37" spans="3:7"/>
    <row r="38" spans="3:7"/>
    <row r="39" spans="3:7"/>
    <row r="40" spans="3:7"/>
    <row r="41" spans="3:7"/>
    <row r="42" spans="3:7"/>
    <row r="43" spans="3:7"/>
    <row r="44" spans="3:7"/>
    <row r="45" spans="3:7"/>
    <row r="46" spans="3:7"/>
    <row r="47" spans="3:7"/>
    <row r="48" spans="3:7"/>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sheetData>
  <mergeCells count="2">
    <mergeCell ref="C2:H11"/>
    <mergeCell ref="C12:H12"/>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21"/>
  <dimension ref="A1:K36"/>
  <sheetViews>
    <sheetView showGridLines="0" zoomScale="40" zoomScaleNormal="40" workbookViewId="0">
      <selection activeCell="C16" sqref="C16"/>
    </sheetView>
  </sheetViews>
  <sheetFormatPr defaultColWidth="0" defaultRowHeight="13.5"/>
  <cols>
    <col min="1" max="1" width="1.42578125" style="62" customWidth="1"/>
    <col min="2" max="4" width="34.28515625" style="62" customWidth="1"/>
    <col min="5" max="5" width="48.5703125" style="62" customWidth="1"/>
    <col min="6" max="7" width="34.28515625" style="62" customWidth="1"/>
    <col min="8" max="8" width="5.28515625" style="62" customWidth="1"/>
    <col min="9" max="11" width="0" style="62" hidden="1" customWidth="1"/>
    <col min="12" max="16384" width="11.42578125" style="62" hidden="1"/>
  </cols>
  <sheetData>
    <row r="1" spans="2:7" s="64" customFormat="1"/>
    <row r="2" spans="2:7" s="64" customFormat="1" ht="15" customHeight="1">
      <c r="B2" s="65"/>
      <c r="C2" s="717" t="s">
        <v>1218</v>
      </c>
      <c r="D2" s="717"/>
      <c r="E2" s="717"/>
      <c r="F2" s="717"/>
      <c r="G2" s="717"/>
    </row>
    <row r="3" spans="2:7" s="64" customFormat="1" ht="13.5" customHeight="1">
      <c r="B3" s="65"/>
      <c r="C3" s="717"/>
      <c r="D3" s="717"/>
      <c r="E3" s="717"/>
      <c r="F3" s="717"/>
      <c r="G3" s="717"/>
    </row>
    <row r="4" spans="2:7" s="64" customFormat="1" ht="13.5" customHeight="1">
      <c r="B4" s="65"/>
      <c r="C4" s="717"/>
      <c r="D4" s="717"/>
      <c r="E4" s="717"/>
      <c r="F4" s="717"/>
      <c r="G4" s="717"/>
    </row>
    <row r="5" spans="2:7" s="64" customFormat="1" ht="13.5" customHeight="1">
      <c r="B5" s="65"/>
      <c r="C5" s="717"/>
      <c r="D5" s="717"/>
      <c r="E5" s="717"/>
      <c r="F5" s="717"/>
      <c r="G5" s="717"/>
    </row>
    <row r="6" spans="2:7" s="64" customFormat="1" ht="13.5" customHeight="1">
      <c r="B6" s="65"/>
      <c r="C6" s="717"/>
      <c r="D6" s="717"/>
      <c r="E6" s="717"/>
      <c r="F6" s="717"/>
      <c r="G6" s="717"/>
    </row>
    <row r="7" spans="2:7" s="64" customFormat="1" ht="13.5" customHeight="1">
      <c r="B7" s="65"/>
      <c r="C7" s="717"/>
      <c r="D7" s="717"/>
      <c r="E7" s="717"/>
      <c r="F7" s="717"/>
      <c r="G7" s="717"/>
    </row>
    <row r="8" spans="2:7" s="64" customFormat="1" ht="13.5" customHeight="1">
      <c r="B8" s="65"/>
      <c r="C8" s="717"/>
      <c r="D8" s="717"/>
      <c r="E8" s="717"/>
      <c r="F8" s="717"/>
      <c r="G8" s="717"/>
    </row>
    <row r="9" spans="2:7" s="64" customFormat="1" ht="13.5" customHeight="1">
      <c r="B9" s="65"/>
      <c r="C9" s="717"/>
      <c r="D9" s="717"/>
      <c r="E9" s="717"/>
      <c r="F9" s="717"/>
      <c r="G9" s="717"/>
    </row>
    <row r="10" spans="2:7" s="64" customFormat="1" ht="13.5" customHeight="1">
      <c r="B10" s="65"/>
      <c r="C10" s="717"/>
      <c r="D10" s="717"/>
      <c r="E10" s="717"/>
      <c r="F10" s="717"/>
      <c r="G10" s="717"/>
    </row>
    <row r="11" spans="2:7" s="66" customFormat="1" ht="18.75" customHeight="1">
      <c r="B11" s="65"/>
      <c r="C11" s="717"/>
      <c r="D11" s="717"/>
      <c r="E11" s="717"/>
      <c r="F11" s="717"/>
      <c r="G11" s="717"/>
    </row>
    <row r="12" spans="2:7" s="66" customFormat="1" ht="25.5" customHeight="1">
      <c r="B12" s="65"/>
      <c r="C12" s="717"/>
      <c r="D12" s="717"/>
      <c r="E12" s="717"/>
      <c r="F12" s="717"/>
      <c r="G12" s="717"/>
    </row>
    <row r="13" spans="2:7" s="66" customFormat="1" ht="14.25" customHeight="1">
      <c r="B13" s="65"/>
      <c r="C13" s="717"/>
      <c r="D13" s="717"/>
      <c r="E13" s="717"/>
      <c r="F13" s="717"/>
      <c r="G13" s="717"/>
    </row>
    <row r="14" spans="2:7" s="66" customFormat="1" ht="14.25" customHeight="1">
      <c r="B14" s="65"/>
      <c r="C14" s="717"/>
      <c r="D14" s="717"/>
      <c r="E14" s="717"/>
      <c r="F14" s="717"/>
      <c r="G14" s="717"/>
    </row>
    <row r="15" spans="2:7" s="66" customFormat="1" ht="14.25" customHeight="1">
      <c r="B15" s="67"/>
      <c r="C15" s="717"/>
      <c r="D15" s="717"/>
      <c r="E15" s="717"/>
      <c r="F15" s="717"/>
      <c r="G15" s="717"/>
    </row>
    <row r="16" spans="2:7" s="66" customFormat="1" ht="14.25" customHeight="1">
      <c r="B16" s="67"/>
      <c r="C16" s="68"/>
      <c r="D16" s="68"/>
      <c r="E16" s="68"/>
      <c r="F16" s="68"/>
      <c r="G16" s="69"/>
    </row>
    <row r="17" spans="2:7" s="66" customFormat="1" ht="5.25" customHeight="1" thickBot="1">
      <c r="B17" s="70"/>
      <c r="C17" s="60"/>
      <c r="D17" s="70"/>
      <c r="E17" s="60"/>
      <c r="G17" s="70"/>
    </row>
    <row r="18" spans="2:7" s="66" customFormat="1" ht="47.25" customHeight="1" thickBot="1">
      <c r="B18" s="718" t="s">
        <v>1219</v>
      </c>
      <c r="C18" s="719"/>
      <c r="D18" s="720"/>
      <c r="E18" s="721" t="s">
        <v>1220</v>
      </c>
      <c r="F18" s="719"/>
      <c r="G18" s="722"/>
    </row>
    <row r="19" spans="2:7" s="64" customFormat="1" ht="45" customHeight="1" thickBot="1">
      <c r="B19" s="71" t="s">
        <v>1221</v>
      </c>
      <c r="C19" s="72" t="s">
        <v>1222</v>
      </c>
      <c r="D19" s="72" t="s">
        <v>1223</v>
      </c>
      <c r="E19" s="72" t="s">
        <v>1224</v>
      </c>
      <c r="F19" s="72" t="s">
        <v>1225</v>
      </c>
      <c r="G19" s="73" t="s">
        <v>1226</v>
      </c>
    </row>
    <row r="20" spans="2:7" ht="90" customHeight="1" thickBot="1">
      <c r="B20" s="74">
        <v>208</v>
      </c>
      <c r="C20" s="75">
        <f>+B20-D20</f>
        <v>196</v>
      </c>
      <c r="D20" s="75">
        <v>12</v>
      </c>
      <c r="E20" s="75">
        <v>46</v>
      </c>
      <c r="F20" s="75">
        <v>11</v>
      </c>
      <c r="G20" s="76">
        <v>198</v>
      </c>
    </row>
    <row r="23" spans="2:7" ht="15.75" customHeight="1">
      <c r="C23" s="91"/>
      <c r="D23" s="91"/>
      <c r="E23" s="91"/>
      <c r="F23" s="91"/>
      <c r="G23" s="91"/>
    </row>
    <row r="24" spans="2:7" ht="15.75" customHeight="1">
      <c r="B24" s="77"/>
      <c r="C24" s="91"/>
      <c r="D24" s="91"/>
      <c r="E24" s="91"/>
      <c r="F24" s="91"/>
      <c r="G24" s="91"/>
    </row>
    <row r="25" spans="2:7" ht="15.75" customHeight="1">
      <c r="C25" s="91"/>
      <c r="D25" s="91"/>
      <c r="E25" s="91"/>
      <c r="F25" s="91"/>
      <c r="G25" s="91"/>
    </row>
    <row r="26" spans="2:7" ht="15.75" customHeight="1">
      <c r="C26" s="91"/>
      <c r="D26" s="91"/>
      <c r="E26" s="91"/>
      <c r="F26" s="91"/>
      <c r="G26" s="91"/>
    </row>
    <row r="27" spans="2:7" ht="15.75" customHeight="1">
      <c r="C27" s="91"/>
      <c r="D27" s="91"/>
      <c r="E27" s="91"/>
      <c r="F27" s="91"/>
      <c r="G27" s="91"/>
    </row>
    <row r="28" spans="2:7" ht="15.75" customHeight="1">
      <c r="C28" s="91"/>
      <c r="D28" s="91"/>
      <c r="E28" s="91"/>
      <c r="F28" s="91"/>
      <c r="G28" s="91"/>
    </row>
    <row r="29" spans="2:7" ht="15.75" customHeight="1">
      <c r="C29" s="91"/>
      <c r="D29" s="91"/>
      <c r="E29" s="91"/>
      <c r="F29" s="91"/>
      <c r="G29" s="91"/>
    </row>
    <row r="30" spans="2:7" ht="15.75" customHeight="1">
      <c r="C30" s="91"/>
      <c r="D30" s="91"/>
      <c r="E30" s="91"/>
      <c r="F30" s="91"/>
      <c r="G30" s="91"/>
    </row>
    <row r="31" spans="2:7" ht="15.75" customHeight="1">
      <c r="C31" s="91"/>
      <c r="D31" s="91"/>
      <c r="E31" s="91"/>
      <c r="F31" s="91"/>
      <c r="G31" s="91"/>
    </row>
    <row r="32" spans="2:7" ht="15.75" customHeight="1">
      <c r="C32" s="91"/>
      <c r="D32" s="91"/>
      <c r="E32" s="91"/>
      <c r="F32" s="91"/>
      <c r="G32" s="91"/>
    </row>
    <row r="33" spans="3:7" ht="15.75" customHeight="1">
      <c r="C33" s="91"/>
      <c r="D33" s="91"/>
      <c r="E33" s="91"/>
      <c r="F33" s="91"/>
      <c r="G33" s="91"/>
    </row>
    <row r="34" spans="3:7" ht="15.75" customHeight="1">
      <c r="C34" s="91"/>
      <c r="D34" s="91"/>
      <c r="E34" s="91"/>
      <c r="F34" s="91"/>
      <c r="G34" s="91"/>
    </row>
    <row r="35" spans="3:7" ht="15.75" customHeight="1">
      <c r="C35" s="91"/>
      <c r="D35" s="91"/>
      <c r="E35" s="91"/>
      <c r="F35" s="91"/>
      <c r="G35" s="91"/>
    </row>
    <row r="36" spans="3:7" ht="15.75" customHeight="1">
      <c r="C36" s="91"/>
      <c r="D36" s="91"/>
      <c r="E36" s="91"/>
      <c r="F36" s="91"/>
      <c r="G36" s="91"/>
    </row>
  </sheetData>
  <sheetProtection autoFilter="0"/>
  <autoFilter ref="A19:G20" xr:uid="{00000000-0009-0000-0000-00000B000000}"/>
  <mergeCells count="3">
    <mergeCell ref="C2:G15"/>
    <mergeCell ref="B18:D18"/>
    <mergeCell ref="E18:G18"/>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20"/>
  <dimension ref="A1:L99"/>
  <sheetViews>
    <sheetView showGridLines="0" zoomScale="40" zoomScaleNormal="40" workbookViewId="0">
      <pane xSplit="2" ySplit="14" topLeftCell="C15" activePane="bottomRight" state="frozen"/>
      <selection pane="bottomRight"/>
      <selection pane="bottomLeft" activeCell="A15" sqref="A15"/>
      <selection pane="topRight" activeCell="C1" sqref="C1"/>
    </sheetView>
  </sheetViews>
  <sheetFormatPr defaultColWidth="0" defaultRowHeight="13.5"/>
  <cols>
    <col min="1" max="1" width="1.42578125" style="62" customWidth="1"/>
    <col min="2" max="2" width="29.85546875" style="62" customWidth="1"/>
    <col min="3" max="3" width="43.42578125" style="62" customWidth="1"/>
    <col min="4" max="4" width="77.140625" style="62" customWidth="1"/>
    <col min="5" max="5" width="37.28515625" style="62" customWidth="1"/>
    <col min="6" max="6" width="29.140625" style="62" customWidth="1"/>
    <col min="7" max="8" width="17" style="90" customWidth="1"/>
    <col min="9" max="9" width="46.28515625" style="62" customWidth="1"/>
    <col min="10" max="10" width="5.28515625" style="62" customWidth="1"/>
    <col min="11" max="11" width="0" style="62" hidden="1" customWidth="1"/>
    <col min="12" max="16384" width="11.42578125" style="62" hidden="1"/>
  </cols>
  <sheetData>
    <row r="1" spans="2:12" s="64" customFormat="1">
      <c r="G1" s="78"/>
      <c r="H1" s="78"/>
    </row>
    <row r="2" spans="2:12" s="64" customFormat="1" ht="15" customHeight="1">
      <c r="B2" s="65"/>
      <c r="C2" s="597" t="s">
        <v>1227</v>
      </c>
      <c r="D2" s="597"/>
      <c r="E2" s="597"/>
      <c r="F2" s="597"/>
      <c r="G2" s="597"/>
      <c r="H2" s="597"/>
      <c r="I2" s="597"/>
    </row>
    <row r="3" spans="2:12" s="64" customFormat="1" ht="13.5" customHeight="1">
      <c r="B3" s="65"/>
      <c r="C3" s="597"/>
      <c r="D3" s="597"/>
      <c r="E3" s="597"/>
      <c r="F3" s="597"/>
      <c r="G3" s="597"/>
      <c r="H3" s="597"/>
      <c r="I3" s="597"/>
    </row>
    <row r="4" spans="2:12" s="64" customFormat="1" ht="13.5" customHeight="1">
      <c r="B4" s="65"/>
      <c r="C4" s="597"/>
      <c r="D4" s="597"/>
      <c r="E4" s="597"/>
      <c r="F4" s="597"/>
      <c r="G4" s="597"/>
      <c r="H4" s="597"/>
      <c r="I4" s="597"/>
    </row>
    <row r="5" spans="2:12" s="64" customFormat="1" ht="13.5" customHeight="1">
      <c r="B5" s="65"/>
      <c r="C5" s="597"/>
      <c r="D5" s="597"/>
      <c r="E5" s="597"/>
      <c r="F5" s="597"/>
      <c r="G5" s="597"/>
      <c r="H5" s="597"/>
      <c r="I5" s="597"/>
    </row>
    <row r="6" spans="2:12" s="64" customFormat="1" ht="13.5" customHeight="1">
      <c r="B6" s="65"/>
      <c r="C6" s="597"/>
      <c r="D6" s="597"/>
      <c r="E6" s="597"/>
      <c r="F6" s="597"/>
      <c r="G6" s="597"/>
      <c r="H6" s="597"/>
      <c r="I6" s="597"/>
    </row>
    <row r="7" spans="2:12" s="64" customFormat="1" ht="13.5" customHeight="1">
      <c r="B7" s="65"/>
      <c r="C7" s="597"/>
      <c r="D7" s="597"/>
      <c r="E7" s="597"/>
      <c r="F7" s="597"/>
      <c r="G7" s="597"/>
      <c r="H7" s="597"/>
      <c r="I7" s="597"/>
    </row>
    <row r="8" spans="2:12" s="64" customFormat="1" ht="13.5" customHeight="1">
      <c r="B8" s="65"/>
      <c r="C8" s="597"/>
      <c r="D8" s="597"/>
      <c r="E8" s="597"/>
      <c r="F8" s="597"/>
      <c r="G8" s="597"/>
      <c r="H8" s="597"/>
      <c r="I8" s="597"/>
    </row>
    <row r="9" spans="2:12" s="64" customFormat="1" ht="13.5" customHeight="1">
      <c r="B9" s="65"/>
      <c r="C9" s="597"/>
      <c r="D9" s="597"/>
      <c r="E9" s="597"/>
      <c r="F9" s="597"/>
      <c r="G9" s="597"/>
      <c r="H9" s="597"/>
      <c r="I9" s="597"/>
    </row>
    <row r="10" spans="2:12" s="66" customFormat="1" ht="14.25" customHeight="1">
      <c r="B10" s="65"/>
      <c r="C10" s="597"/>
      <c r="D10" s="597"/>
      <c r="E10" s="597"/>
      <c r="F10" s="597"/>
      <c r="G10" s="597"/>
      <c r="H10" s="597"/>
      <c r="I10" s="597"/>
    </row>
    <row r="11" spans="2:12" s="66" customFormat="1" ht="21.75" customHeight="1">
      <c r="B11" s="67"/>
      <c r="C11" s="597"/>
      <c r="D11" s="597"/>
      <c r="E11" s="597"/>
      <c r="F11" s="597"/>
      <c r="G11" s="597"/>
      <c r="H11" s="597"/>
      <c r="I11" s="597"/>
    </row>
    <row r="12" spans="2:12" s="66" customFormat="1" ht="14.25" customHeight="1">
      <c r="B12" s="67"/>
      <c r="C12" s="68"/>
      <c r="D12" s="68"/>
      <c r="E12" s="68"/>
      <c r="F12" s="68"/>
      <c r="G12" s="68"/>
      <c r="H12" s="68"/>
    </row>
    <row r="13" spans="2:12" ht="29.1">
      <c r="B13" s="70"/>
      <c r="C13" s="60"/>
      <c r="D13" s="70"/>
      <c r="E13" s="60"/>
      <c r="F13" s="70"/>
      <c r="G13" s="79"/>
      <c r="H13" s="79"/>
      <c r="I13" s="69"/>
      <c r="J13" s="66"/>
      <c r="K13" s="66"/>
      <c r="L13" s="66"/>
    </row>
    <row r="14" spans="2:12" ht="14.1">
      <c r="B14" s="80" t="s">
        <v>1228</v>
      </c>
      <c r="C14" s="80" t="s">
        <v>1229</v>
      </c>
      <c r="D14" s="80" t="s">
        <v>1230</v>
      </c>
      <c r="E14" s="80" t="s">
        <v>1231</v>
      </c>
      <c r="F14" s="80" t="s">
        <v>1232</v>
      </c>
      <c r="G14" s="81" t="s">
        <v>1233</v>
      </c>
      <c r="H14" s="81" t="s">
        <v>1234</v>
      </c>
      <c r="I14" s="80" t="s">
        <v>1235</v>
      </c>
      <c r="J14" s="64"/>
      <c r="K14" s="64"/>
      <c r="L14" s="64"/>
    </row>
    <row r="15" spans="2:12" ht="120" customHeight="1">
      <c r="B15" s="59" t="s">
        <v>29</v>
      </c>
      <c r="C15" s="82" t="s">
        <v>1236</v>
      </c>
      <c r="D15" s="83" t="s">
        <v>1237</v>
      </c>
      <c r="E15" s="270" t="s">
        <v>1238</v>
      </c>
      <c r="F15" s="83" t="s">
        <v>1239</v>
      </c>
      <c r="G15" s="84">
        <v>44197</v>
      </c>
      <c r="H15" s="84">
        <v>44561</v>
      </c>
      <c r="I15" s="271" t="s">
        <v>1240</v>
      </c>
    </row>
    <row r="16" spans="2:12" ht="120" customHeight="1">
      <c r="B16" s="59" t="s">
        <v>29</v>
      </c>
      <c r="C16" s="82" t="s">
        <v>1236</v>
      </c>
      <c r="D16" s="83" t="s">
        <v>1241</v>
      </c>
      <c r="E16" s="270" t="s">
        <v>1238</v>
      </c>
      <c r="F16" s="83" t="s">
        <v>1242</v>
      </c>
      <c r="G16" s="84">
        <v>44378</v>
      </c>
      <c r="H16" s="84">
        <v>44561</v>
      </c>
      <c r="I16" s="271" t="s">
        <v>1243</v>
      </c>
    </row>
    <row r="17" spans="2:12" ht="99.75" customHeight="1">
      <c r="B17" s="59" t="s">
        <v>29</v>
      </c>
      <c r="C17" s="82" t="s">
        <v>1236</v>
      </c>
      <c r="D17" s="83" t="s">
        <v>1244</v>
      </c>
      <c r="E17" s="270" t="s">
        <v>1238</v>
      </c>
      <c r="F17" s="83" t="s">
        <v>1242</v>
      </c>
      <c r="G17" s="84">
        <v>44197</v>
      </c>
      <c r="H17" s="84">
        <v>44561</v>
      </c>
      <c r="I17" s="271" t="s">
        <v>1240</v>
      </c>
    </row>
    <row r="22" spans="2:12" ht="23.25" customHeight="1">
      <c r="B22" s="726" t="s">
        <v>1245</v>
      </c>
      <c r="C22" s="726"/>
      <c r="D22" s="726"/>
      <c r="E22" s="726"/>
      <c r="F22" s="726"/>
      <c r="G22" s="726"/>
      <c r="H22" s="726"/>
      <c r="I22" s="726"/>
      <c r="J22" s="726"/>
      <c r="K22" s="726"/>
      <c r="L22" s="726"/>
    </row>
    <row r="23" spans="2:12" ht="14.1">
      <c r="B23" s="85"/>
      <c r="C23" s="58"/>
      <c r="D23" s="58"/>
      <c r="E23" s="58"/>
      <c r="F23" s="58"/>
      <c r="G23" s="58"/>
      <c r="H23" s="58"/>
      <c r="I23" s="58"/>
      <c r="J23" s="58"/>
      <c r="K23" s="58"/>
      <c r="L23" s="58"/>
    </row>
    <row r="24" spans="2:12" ht="14.1">
      <c r="B24" s="725" t="s">
        <v>1246</v>
      </c>
      <c r="C24" s="725"/>
      <c r="D24" s="725"/>
      <c r="E24" s="725"/>
      <c r="F24" s="725"/>
      <c r="G24" s="725"/>
      <c r="H24" s="725"/>
      <c r="I24" s="725"/>
      <c r="J24" s="725"/>
      <c r="K24" s="725"/>
      <c r="L24" s="725"/>
    </row>
    <row r="25" spans="2:12" ht="14.1">
      <c r="B25" s="86"/>
      <c r="C25" s="87"/>
      <c r="D25" s="87"/>
      <c r="E25" s="87"/>
      <c r="F25" s="87"/>
      <c r="G25" s="87"/>
      <c r="H25" s="87"/>
      <c r="I25" s="87"/>
      <c r="J25" s="87"/>
      <c r="K25" s="87"/>
      <c r="L25" s="87"/>
    </row>
    <row r="26" spans="2:12" ht="14.25" customHeight="1">
      <c r="B26" s="724" t="s">
        <v>1247</v>
      </c>
      <c r="C26" s="724"/>
      <c r="D26" s="724"/>
      <c r="E26" s="724"/>
      <c r="F26" s="724"/>
      <c r="G26" s="724"/>
      <c r="H26" s="724"/>
      <c r="I26" s="724"/>
      <c r="J26" s="724"/>
      <c r="K26" s="724"/>
      <c r="L26" s="724"/>
    </row>
    <row r="27" spans="2:12" ht="14.1">
      <c r="B27" s="725" t="s">
        <v>1248</v>
      </c>
      <c r="C27" s="725"/>
      <c r="D27" s="725"/>
      <c r="E27" s="725"/>
      <c r="F27" s="725"/>
      <c r="G27" s="725"/>
      <c r="H27" s="725"/>
      <c r="I27" s="725"/>
      <c r="J27" s="725"/>
      <c r="K27" s="725"/>
      <c r="L27" s="725"/>
    </row>
    <row r="28" spans="2:12" ht="14.1">
      <c r="B28" s="86"/>
      <c r="C28" s="87"/>
      <c r="D28" s="87"/>
      <c r="E28" s="87"/>
      <c r="F28" s="87"/>
      <c r="G28" s="87"/>
      <c r="H28" s="87"/>
      <c r="I28" s="87"/>
      <c r="J28" s="87"/>
      <c r="K28" s="87"/>
      <c r="L28" s="87"/>
    </row>
    <row r="29" spans="2:12" ht="14.25" customHeight="1">
      <c r="B29" s="724" t="s">
        <v>1249</v>
      </c>
      <c r="C29" s="724"/>
      <c r="D29" s="724"/>
      <c r="E29" s="724"/>
      <c r="F29" s="724"/>
      <c r="G29" s="724"/>
      <c r="H29" s="724"/>
      <c r="I29" s="724"/>
      <c r="J29" s="724"/>
      <c r="K29" s="724"/>
      <c r="L29" s="724"/>
    </row>
    <row r="30" spans="2:12" ht="14.25" customHeight="1">
      <c r="B30" s="724" t="s">
        <v>1250</v>
      </c>
      <c r="C30" s="724"/>
      <c r="D30" s="724"/>
      <c r="E30" s="724"/>
      <c r="F30" s="724"/>
      <c r="G30" s="724"/>
      <c r="H30" s="724"/>
      <c r="I30" s="724"/>
      <c r="J30" s="724"/>
      <c r="K30" s="724"/>
      <c r="L30" s="724"/>
    </row>
    <row r="31" spans="2:12">
      <c r="B31" s="88"/>
      <c r="C31" s="88"/>
      <c r="D31" s="88"/>
      <c r="E31" s="88"/>
      <c r="F31" s="88"/>
      <c r="G31" s="88"/>
      <c r="H31" s="88"/>
      <c r="I31" s="88"/>
      <c r="J31" s="88"/>
      <c r="K31" s="88"/>
      <c r="L31" s="88"/>
    </row>
    <row r="32" spans="2:12" ht="15" customHeight="1">
      <c r="B32" s="725" t="s">
        <v>1251</v>
      </c>
      <c r="C32" s="725"/>
      <c r="D32" s="725"/>
      <c r="E32" s="725"/>
      <c r="F32" s="725"/>
      <c r="G32" s="725"/>
      <c r="H32" s="725"/>
      <c r="I32" s="725"/>
      <c r="J32" s="725"/>
      <c r="K32" s="725"/>
      <c r="L32" s="725"/>
    </row>
    <row r="33" spans="2:12" ht="14.1">
      <c r="B33" s="344"/>
      <c r="C33" s="89"/>
      <c r="D33" s="89"/>
      <c r="E33" s="89"/>
      <c r="F33" s="89"/>
      <c r="G33" s="89"/>
      <c r="H33" s="89"/>
      <c r="I33" s="89"/>
      <c r="J33" s="89"/>
      <c r="K33" s="89"/>
      <c r="L33" s="89"/>
    </row>
    <row r="34" spans="2:12" ht="15" customHeight="1">
      <c r="B34" s="723" t="s">
        <v>1252</v>
      </c>
      <c r="C34" s="723"/>
      <c r="D34" s="723"/>
      <c r="E34" s="723"/>
      <c r="F34" s="723"/>
      <c r="G34" s="723"/>
      <c r="H34" s="723"/>
      <c r="I34" s="723"/>
      <c r="J34" s="723"/>
      <c r="K34" s="723"/>
      <c r="L34" s="723"/>
    </row>
    <row r="35" spans="2:12" ht="14.25" customHeight="1">
      <c r="B35" s="724" t="s">
        <v>1253</v>
      </c>
      <c r="C35" s="724"/>
      <c r="D35" s="724"/>
      <c r="E35" s="724"/>
      <c r="F35" s="724"/>
      <c r="G35" s="724"/>
      <c r="H35" s="724"/>
      <c r="I35" s="724"/>
      <c r="J35" s="724"/>
      <c r="K35" s="724"/>
      <c r="L35" s="724"/>
    </row>
    <row r="36" spans="2:12" ht="14.25" customHeight="1">
      <c r="B36" s="724" t="s">
        <v>1254</v>
      </c>
      <c r="C36" s="724"/>
      <c r="D36" s="724"/>
      <c r="E36" s="724"/>
      <c r="F36" s="724"/>
      <c r="G36" s="724"/>
      <c r="H36" s="724"/>
      <c r="I36" s="724"/>
      <c r="J36" s="724"/>
      <c r="K36" s="724"/>
      <c r="L36" s="724"/>
    </row>
    <row r="37" spans="2:12" ht="14.25" customHeight="1">
      <c r="B37" s="724" t="s">
        <v>1255</v>
      </c>
      <c r="C37" s="724"/>
      <c r="D37" s="724"/>
      <c r="E37" s="724"/>
      <c r="F37" s="724"/>
      <c r="G37" s="724"/>
      <c r="H37" s="724"/>
      <c r="I37" s="724"/>
      <c r="J37" s="724"/>
      <c r="K37" s="724"/>
      <c r="L37" s="724"/>
    </row>
    <row r="38" spans="2:12" ht="14.25" customHeight="1">
      <c r="B38" s="724" t="s">
        <v>1256</v>
      </c>
      <c r="C38" s="724"/>
      <c r="D38" s="724"/>
      <c r="E38" s="724"/>
      <c r="F38" s="724"/>
      <c r="G38" s="724"/>
      <c r="H38" s="724"/>
      <c r="I38" s="724"/>
      <c r="J38" s="724"/>
      <c r="K38" s="724"/>
      <c r="L38" s="724"/>
    </row>
    <row r="39" spans="2:12" ht="14.25" customHeight="1">
      <c r="B39" s="724" t="s">
        <v>1257</v>
      </c>
      <c r="C39" s="724"/>
      <c r="D39" s="724"/>
      <c r="E39" s="724"/>
      <c r="F39" s="724"/>
      <c r="G39" s="724"/>
      <c r="H39" s="724"/>
      <c r="I39" s="724"/>
      <c r="J39" s="724"/>
      <c r="K39" s="724"/>
      <c r="L39" s="724"/>
    </row>
    <row r="40" spans="2:12">
      <c r="B40" s="724"/>
      <c r="C40" s="724"/>
      <c r="D40" s="724"/>
      <c r="E40" s="724"/>
      <c r="F40" s="724"/>
      <c r="G40" s="724"/>
      <c r="H40" s="724"/>
      <c r="I40" s="724"/>
      <c r="J40" s="724"/>
      <c r="K40" s="724"/>
      <c r="L40" s="724"/>
    </row>
    <row r="41" spans="2:12" ht="15" customHeight="1">
      <c r="B41" s="723" t="s">
        <v>1258</v>
      </c>
      <c r="C41" s="723"/>
      <c r="D41" s="723"/>
      <c r="E41" s="723"/>
      <c r="F41" s="723"/>
      <c r="G41" s="723"/>
      <c r="H41" s="723"/>
      <c r="I41" s="723"/>
      <c r="J41" s="723"/>
      <c r="K41" s="723"/>
      <c r="L41" s="723"/>
    </row>
    <row r="42" spans="2:12">
      <c r="B42" s="724"/>
      <c r="C42" s="724"/>
      <c r="D42" s="724"/>
      <c r="E42" s="724"/>
      <c r="F42" s="724"/>
      <c r="G42" s="724"/>
      <c r="H42" s="724"/>
      <c r="I42" s="724"/>
      <c r="J42" s="724"/>
      <c r="K42" s="724"/>
      <c r="L42" s="724"/>
    </row>
    <row r="43" spans="2:12" ht="15" customHeight="1">
      <c r="B43" s="723" t="s">
        <v>1259</v>
      </c>
      <c r="C43" s="723"/>
      <c r="D43" s="723"/>
      <c r="E43" s="723"/>
      <c r="F43" s="723"/>
      <c r="G43" s="723"/>
      <c r="H43" s="723"/>
      <c r="I43" s="723"/>
      <c r="J43" s="723"/>
      <c r="K43" s="723"/>
      <c r="L43" s="723"/>
    </row>
    <row r="44" spans="2:12">
      <c r="B44" s="724"/>
      <c r="C44" s="724"/>
      <c r="D44" s="724"/>
      <c r="E44" s="724"/>
      <c r="F44" s="724"/>
      <c r="G44" s="724"/>
      <c r="H44" s="724"/>
      <c r="I44" s="724"/>
      <c r="J44" s="724"/>
      <c r="K44" s="724"/>
      <c r="L44" s="724"/>
    </row>
    <row r="45" spans="2:12" ht="15" customHeight="1">
      <c r="B45" s="723" t="s">
        <v>1260</v>
      </c>
      <c r="C45" s="723"/>
      <c r="D45" s="723"/>
      <c r="E45" s="723"/>
      <c r="F45" s="723"/>
      <c r="G45" s="723"/>
      <c r="H45" s="723"/>
      <c r="I45" s="723"/>
      <c r="J45" s="723"/>
      <c r="K45" s="723"/>
      <c r="L45" s="723"/>
    </row>
    <row r="46" spans="2:12">
      <c r="B46" s="724"/>
      <c r="C46" s="724"/>
      <c r="D46" s="724"/>
      <c r="E46" s="724"/>
      <c r="F46" s="724"/>
      <c r="G46" s="724"/>
      <c r="H46" s="724"/>
      <c r="I46" s="724"/>
      <c r="J46" s="724"/>
      <c r="K46" s="724"/>
      <c r="L46" s="724"/>
    </row>
    <row r="47" spans="2:12" ht="15" customHeight="1">
      <c r="B47" s="723" t="s">
        <v>1261</v>
      </c>
      <c r="C47" s="723"/>
      <c r="D47" s="723"/>
      <c r="E47" s="723"/>
      <c r="F47" s="723"/>
      <c r="G47" s="723"/>
      <c r="H47" s="723"/>
      <c r="I47" s="723"/>
      <c r="J47" s="723"/>
      <c r="K47" s="723"/>
      <c r="L47" s="723"/>
    </row>
    <row r="48" spans="2:12">
      <c r="B48" s="724"/>
      <c r="C48" s="724"/>
      <c r="D48" s="724"/>
      <c r="E48" s="724"/>
      <c r="F48" s="724"/>
      <c r="G48" s="724"/>
      <c r="H48" s="724"/>
      <c r="I48" s="724"/>
      <c r="J48" s="724"/>
      <c r="K48" s="724"/>
      <c r="L48" s="724"/>
    </row>
    <row r="49" spans="2:12" ht="15" customHeight="1">
      <c r="B49" s="723" t="s">
        <v>1262</v>
      </c>
      <c r="C49" s="723"/>
      <c r="D49" s="723"/>
      <c r="E49" s="723"/>
      <c r="F49" s="723"/>
      <c r="G49" s="723"/>
      <c r="H49" s="723"/>
      <c r="I49" s="723"/>
      <c r="J49" s="723"/>
      <c r="K49" s="723"/>
      <c r="L49" s="723"/>
    </row>
    <row r="50" spans="2:12">
      <c r="B50" s="724"/>
      <c r="C50" s="724"/>
      <c r="D50" s="724"/>
      <c r="E50" s="724"/>
      <c r="F50" s="724"/>
      <c r="G50" s="724"/>
      <c r="H50" s="724"/>
      <c r="I50" s="724"/>
      <c r="J50" s="724"/>
      <c r="K50" s="724"/>
      <c r="L50" s="724"/>
    </row>
    <row r="51" spans="2:12" ht="15" customHeight="1">
      <c r="B51" s="723" t="s">
        <v>1263</v>
      </c>
      <c r="C51" s="723"/>
      <c r="D51" s="723"/>
      <c r="E51" s="723"/>
      <c r="F51" s="723"/>
      <c r="G51" s="723"/>
      <c r="H51" s="723"/>
      <c r="I51" s="723"/>
      <c r="J51" s="723"/>
      <c r="K51" s="723"/>
      <c r="L51" s="723"/>
    </row>
    <row r="52" spans="2:12">
      <c r="B52" s="724"/>
      <c r="C52" s="724"/>
      <c r="D52" s="724"/>
      <c r="E52" s="724"/>
      <c r="F52" s="724"/>
      <c r="G52" s="724"/>
      <c r="H52" s="724"/>
      <c r="I52" s="724"/>
      <c r="J52" s="724"/>
      <c r="K52" s="724"/>
      <c r="L52" s="724"/>
    </row>
    <row r="53" spans="2:12" ht="15" customHeight="1">
      <c r="B53" s="723" t="s">
        <v>1264</v>
      </c>
      <c r="C53" s="723"/>
      <c r="D53" s="723"/>
      <c r="E53" s="723"/>
      <c r="F53" s="723"/>
      <c r="G53" s="723"/>
      <c r="H53" s="723"/>
      <c r="I53" s="723"/>
      <c r="J53" s="723"/>
      <c r="K53" s="723"/>
      <c r="L53" s="723"/>
    </row>
    <row r="54" spans="2:12">
      <c r="B54" s="724"/>
      <c r="C54" s="724"/>
      <c r="D54" s="724"/>
      <c r="E54" s="724"/>
      <c r="F54" s="724"/>
      <c r="G54" s="724"/>
      <c r="H54" s="724"/>
      <c r="I54" s="724"/>
      <c r="J54" s="724"/>
      <c r="K54" s="724"/>
      <c r="L54" s="724"/>
    </row>
    <row r="55" spans="2:12" ht="15" customHeight="1">
      <c r="B55" s="723" t="s">
        <v>1265</v>
      </c>
      <c r="C55" s="723"/>
      <c r="D55" s="723"/>
      <c r="E55" s="723"/>
      <c r="F55" s="723"/>
      <c r="G55" s="723"/>
      <c r="H55" s="723"/>
      <c r="I55" s="723"/>
      <c r="J55" s="723"/>
      <c r="K55" s="723"/>
      <c r="L55" s="723"/>
    </row>
    <row r="56" spans="2:12">
      <c r="B56" s="724"/>
      <c r="C56" s="724"/>
      <c r="D56" s="724"/>
      <c r="E56" s="724"/>
      <c r="F56" s="724"/>
      <c r="G56" s="724"/>
      <c r="H56" s="724"/>
      <c r="I56" s="724"/>
      <c r="J56" s="724"/>
      <c r="K56" s="724"/>
      <c r="L56" s="724"/>
    </row>
    <row r="57" spans="2:12" ht="15" customHeight="1">
      <c r="B57" s="723" t="s">
        <v>1266</v>
      </c>
      <c r="C57" s="723"/>
      <c r="D57" s="723"/>
      <c r="E57" s="723"/>
      <c r="F57" s="723"/>
      <c r="G57" s="723"/>
      <c r="H57" s="723"/>
      <c r="I57" s="723"/>
      <c r="J57" s="723"/>
      <c r="K57" s="723"/>
      <c r="L57" s="723"/>
    </row>
    <row r="58" spans="2:12">
      <c r="B58" s="724"/>
      <c r="C58" s="724"/>
      <c r="D58" s="724"/>
      <c r="E58" s="724"/>
      <c r="F58" s="724"/>
      <c r="G58" s="724"/>
      <c r="H58" s="724"/>
      <c r="I58" s="724"/>
      <c r="J58" s="724"/>
      <c r="K58" s="724"/>
      <c r="L58" s="724"/>
    </row>
    <row r="59" spans="2:12" ht="15" customHeight="1">
      <c r="B59" s="723" t="s">
        <v>1267</v>
      </c>
      <c r="C59" s="723"/>
      <c r="D59" s="723"/>
      <c r="E59" s="723"/>
      <c r="F59" s="723"/>
      <c r="G59" s="723"/>
      <c r="H59" s="723"/>
      <c r="I59" s="723"/>
      <c r="J59" s="723"/>
      <c r="K59" s="723"/>
      <c r="L59" s="723"/>
    </row>
    <row r="60" spans="2:12" ht="14.25" customHeight="1">
      <c r="B60" s="724" t="s">
        <v>1268</v>
      </c>
      <c r="C60" s="724"/>
      <c r="D60" s="724"/>
      <c r="E60" s="724"/>
      <c r="F60" s="724"/>
      <c r="G60" s="724"/>
      <c r="H60" s="724"/>
      <c r="I60" s="724"/>
      <c r="J60" s="724"/>
      <c r="K60" s="724"/>
      <c r="L60" s="724"/>
    </row>
    <row r="61" spans="2:12" ht="14.25" customHeight="1">
      <c r="B61" s="724" t="s">
        <v>1269</v>
      </c>
      <c r="C61" s="724"/>
      <c r="D61" s="724"/>
      <c r="E61" s="724"/>
      <c r="F61" s="724"/>
      <c r="G61" s="724"/>
      <c r="H61" s="724"/>
      <c r="I61" s="724"/>
      <c r="J61" s="724"/>
      <c r="K61" s="724"/>
      <c r="L61" s="724"/>
    </row>
    <row r="62" spans="2:12" ht="14.25" customHeight="1">
      <c r="B62" s="724" t="s">
        <v>1270</v>
      </c>
      <c r="C62" s="724"/>
      <c r="D62" s="724"/>
      <c r="E62" s="724"/>
      <c r="F62" s="724"/>
      <c r="G62" s="724"/>
      <c r="H62" s="724"/>
      <c r="I62" s="724"/>
      <c r="J62" s="724"/>
      <c r="K62" s="724"/>
      <c r="L62" s="724"/>
    </row>
    <row r="63" spans="2:12">
      <c r="B63" s="724"/>
      <c r="C63" s="724"/>
      <c r="D63" s="724"/>
      <c r="E63" s="724"/>
      <c r="F63" s="724"/>
      <c r="G63" s="724"/>
      <c r="H63" s="724"/>
      <c r="I63" s="724"/>
      <c r="J63" s="724"/>
      <c r="K63" s="724"/>
      <c r="L63" s="724"/>
    </row>
    <row r="64" spans="2:12" ht="15" customHeight="1">
      <c r="B64" s="724" t="s">
        <v>1271</v>
      </c>
      <c r="C64" s="724"/>
      <c r="D64" s="724"/>
      <c r="E64" s="724"/>
      <c r="F64" s="724"/>
      <c r="G64" s="724"/>
      <c r="H64" s="724"/>
      <c r="I64" s="724"/>
      <c r="J64" s="724"/>
      <c r="K64" s="724"/>
      <c r="L64" s="724"/>
    </row>
    <row r="65" spans="2:12">
      <c r="B65" s="724"/>
      <c r="C65" s="724"/>
      <c r="D65" s="724"/>
      <c r="E65" s="724"/>
      <c r="F65" s="724"/>
      <c r="G65" s="724"/>
      <c r="H65" s="724"/>
      <c r="I65" s="724"/>
      <c r="J65" s="724"/>
      <c r="K65" s="724"/>
      <c r="L65" s="724"/>
    </row>
    <row r="66" spans="2:12" ht="15" customHeight="1">
      <c r="B66" s="723" t="s">
        <v>1272</v>
      </c>
      <c r="C66" s="723"/>
      <c r="D66" s="723"/>
      <c r="E66" s="723"/>
      <c r="F66" s="723"/>
      <c r="G66" s="723"/>
      <c r="H66" s="723"/>
      <c r="I66" s="723"/>
      <c r="J66" s="723"/>
      <c r="K66" s="723"/>
      <c r="L66" s="723"/>
    </row>
    <row r="67" spans="2:12">
      <c r="B67" s="724"/>
      <c r="C67" s="724"/>
      <c r="D67" s="724"/>
      <c r="E67" s="724"/>
      <c r="F67" s="724"/>
      <c r="G67" s="724"/>
      <c r="H67" s="724"/>
      <c r="I67" s="724"/>
      <c r="J67" s="724"/>
      <c r="K67" s="724"/>
      <c r="L67" s="724"/>
    </row>
    <row r="68" spans="2:12" ht="15" customHeight="1">
      <c r="B68" s="723" t="s">
        <v>1273</v>
      </c>
      <c r="C68" s="723"/>
      <c r="D68" s="723"/>
      <c r="E68" s="723"/>
      <c r="F68" s="723"/>
      <c r="G68" s="723"/>
      <c r="H68" s="723"/>
      <c r="I68" s="723"/>
      <c r="J68" s="723"/>
      <c r="K68" s="723"/>
      <c r="L68" s="723"/>
    </row>
    <row r="69" spans="2:12">
      <c r="B69" s="724"/>
      <c r="C69" s="724"/>
      <c r="D69" s="724"/>
      <c r="E69" s="724"/>
      <c r="F69" s="724"/>
      <c r="G69" s="724"/>
      <c r="H69" s="724"/>
      <c r="I69" s="724"/>
      <c r="J69" s="724"/>
      <c r="K69" s="724"/>
      <c r="L69" s="724"/>
    </row>
    <row r="70" spans="2:12" ht="15" customHeight="1">
      <c r="B70" s="723" t="s">
        <v>1274</v>
      </c>
      <c r="C70" s="723"/>
      <c r="D70" s="723"/>
      <c r="E70" s="723"/>
      <c r="F70" s="723"/>
      <c r="G70" s="723"/>
      <c r="H70" s="723"/>
      <c r="I70" s="723"/>
      <c r="J70" s="723"/>
      <c r="K70" s="723"/>
      <c r="L70" s="723"/>
    </row>
    <row r="71" spans="2:12">
      <c r="B71" s="724"/>
      <c r="C71" s="724"/>
      <c r="D71" s="724"/>
      <c r="E71" s="724"/>
      <c r="F71" s="724"/>
      <c r="G71" s="724"/>
      <c r="H71" s="724"/>
      <c r="I71" s="724"/>
      <c r="J71" s="724"/>
      <c r="K71" s="724"/>
      <c r="L71" s="724"/>
    </row>
    <row r="72" spans="2:12" ht="15" customHeight="1">
      <c r="B72" s="723" t="s">
        <v>1275</v>
      </c>
      <c r="C72" s="723"/>
      <c r="D72" s="723"/>
      <c r="E72" s="723"/>
      <c r="F72" s="723"/>
      <c r="G72" s="723"/>
      <c r="H72" s="723"/>
      <c r="I72" s="723"/>
      <c r="J72" s="723"/>
      <c r="K72" s="723"/>
      <c r="L72" s="723"/>
    </row>
    <row r="73" spans="2:12" ht="14.1">
      <c r="B73" s="344"/>
      <c r="C73" s="344"/>
      <c r="D73" s="344"/>
      <c r="E73" s="344"/>
      <c r="F73" s="344"/>
      <c r="G73" s="344"/>
      <c r="H73" s="344"/>
      <c r="I73" s="344"/>
      <c r="J73" s="344"/>
      <c r="K73" s="344"/>
      <c r="L73" s="344"/>
    </row>
    <row r="74" spans="2:12" ht="14.1">
      <c r="B74" s="723" t="s">
        <v>1276</v>
      </c>
      <c r="C74" s="723"/>
      <c r="D74" s="723"/>
      <c r="E74" s="723"/>
      <c r="F74" s="723"/>
      <c r="G74" s="723"/>
      <c r="H74" s="723"/>
      <c r="I74" s="723"/>
      <c r="J74" s="723"/>
      <c r="K74" s="723"/>
      <c r="L74" s="723"/>
    </row>
    <row r="75" spans="2:12">
      <c r="B75" s="724"/>
      <c r="C75" s="724"/>
      <c r="D75" s="724"/>
      <c r="E75" s="724"/>
      <c r="F75" s="724"/>
      <c r="G75" s="724"/>
      <c r="H75" s="724"/>
      <c r="I75" s="724"/>
      <c r="J75" s="724"/>
      <c r="K75" s="724"/>
      <c r="L75" s="724"/>
    </row>
    <row r="76" spans="2:12" ht="14.25" customHeight="1">
      <c r="B76" s="724" t="s">
        <v>1277</v>
      </c>
      <c r="C76" s="724"/>
      <c r="D76" s="724"/>
      <c r="E76" s="724"/>
      <c r="F76" s="724"/>
      <c r="G76" s="724"/>
      <c r="H76" s="724"/>
      <c r="I76" s="724"/>
      <c r="J76" s="724"/>
      <c r="K76" s="724"/>
      <c r="L76" s="724"/>
    </row>
    <row r="77" spans="2:12">
      <c r="B77" s="724"/>
      <c r="C77" s="724"/>
      <c r="D77" s="724"/>
      <c r="E77" s="724"/>
      <c r="F77" s="724"/>
      <c r="G77" s="724"/>
      <c r="H77" s="724"/>
      <c r="I77" s="724"/>
      <c r="J77" s="724"/>
      <c r="K77" s="724"/>
      <c r="L77" s="724"/>
    </row>
    <row r="78" spans="2:12" ht="15" customHeight="1">
      <c r="B78" s="724" t="s">
        <v>1278</v>
      </c>
      <c r="C78" s="724"/>
      <c r="D78" s="724"/>
      <c r="E78" s="724"/>
      <c r="F78" s="724"/>
      <c r="G78" s="724"/>
      <c r="H78" s="724"/>
      <c r="I78" s="724"/>
      <c r="J78" s="724"/>
      <c r="K78" s="724"/>
      <c r="L78" s="724"/>
    </row>
    <row r="79" spans="2:12" ht="15" customHeight="1">
      <c r="B79" s="724" t="s">
        <v>1279</v>
      </c>
      <c r="C79" s="724"/>
      <c r="D79" s="724"/>
      <c r="E79" s="724"/>
      <c r="F79" s="724"/>
      <c r="G79" s="724"/>
      <c r="H79" s="724"/>
      <c r="I79" s="724"/>
      <c r="J79" s="724"/>
      <c r="K79" s="724"/>
      <c r="L79" s="724"/>
    </row>
    <row r="80" spans="2:12" ht="15" customHeight="1">
      <c r="B80" s="724" t="s">
        <v>1280</v>
      </c>
      <c r="C80" s="724"/>
      <c r="D80" s="724"/>
      <c r="E80" s="724"/>
      <c r="F80" s="724"/>
      <c r="G80" s="724"/>
      <c r="H80" s="724"/>
      <c r="I80" s="724"/>
      <c r="J80" s="724"/>
      <c r="K80" s="724"/>
      <c r="L80" s="724"/>
    </row>
    <row r="81" spans="2:12" ht="15" customHeight="1">
      <c r="B81" s="724" t="s">
        <v>1281</v>
      </c>
      <c r="C81" s="724"/>
      <c r="D81" s="724"/>
      <c r="E81" s="724"/>
      <c r="F81" s="724"/>
      <c r="G81" s="724"/>
      <c r="H81" s="724"/>
      <c r="I81" s="724"/>
      <c r="J81" s="724"/>
      <c r="K81" s="724"/>
      <c r="L81" s="724"/>
    </row>
    <row r="82" spans="2:12">
      <c r="B82" s="343"/>
      <c r="C82" s="343"/>
      <c r="D82" s="343"/>
      <c r="E82" s="343"/>
      <c r="F82" s="343"/>
      <c r="G82" s="343"/>
      <c r="H82" s="343"/>
      <c r="I82" s="343"/>
      <c r="J82" s="343"/>
      <c r="K82" s="343"/>
      <c r="L82" s="343"/>
    </row>
    <row r="83" spans="2:12" ht="14.25" customHeight="1">
      <c r="B83" s="724" t="s">
        <v>1282</v>
      </c>
      <c r="C83" s="724"/>
      <c r="D83" s="724"/>
      <c r="E83" s="724"/>
      <c r="F83" s="724"/>
      <c r="G83" s="724"/>
      <c r="H83" s="724"/>
      <c r="I83" s="724"/>
      <c r="J83" s="724"/>
      <c r="K83" s="724"/>
      <c r="L83" s="724"/>
    </row>
    <row r="84" spans="2:12">
      <c r="B84" s="724"/>
      <c r="C84" s="724"/>
      <c r="D84" s="724"/>
      <c r="E84" s="724"/>
      <c r="F84" s="724"/>
      <c r="G84" s="724"/>
      <c r="H84" s="724"/>
      <c r="I84" s="724"/>
      <c r="J84" s="724"/>
      <c r="K84" s="724"/>
      <c r="L84" s="724"/>
    </row>
    <row r="85" spans="2:12" ht="14.25" customHeight="1">
      <c r="B85" s="724" t="s">
        <v>1283</v>
      </c>
      <c r="C85" s="724"/>
      <c r="D85" s="724"/>
      <c r="E85" s="724"/>
      <c r="F85" s="724"/>
      <c r="G85" s="724"/>
      <c r="H85" s="724"/>
      <c r="I85" s="724"/>
      <c r="J85" s="724"/>
      <c r="K85" s="724"/>
      <c r="L85" s="724"/>
    </row>
    <row r="86" spans="2:12">
      <c r="B86" s="724"/>
      <c r="C86" s="724"/>
      <c r="D86" s="724"/>
      <c r="E86" s="724"/>
      <c r="F86" s="724"/>
      <c r="G86" s="724"/>
      <c r="H86" s="724"/>
      <c r="I86" s="724"/>
      <c r="J86" s="724"/>
      <c r="K86" s="724"/>
      <c r="L86" s="724"/>
    </row>
    <row r="87" spans="2:12" ht="14.25" customHeight="1">
      <c r="B87" s="724" t="s">
        <v>1284</v>
      </c>
      <c r="C87" s="724"/>
      <c r="D87" s="724"/>
      <c r="E87" s="724"/>
      <c r="F87" s="724"/>
      <c r="G87" s="724"/>
      <c r="H87" s="724"/>
      <c r="I87" s="724"/>
      <c r="J87" s="724"/>
      <c r="K87" s="724"/>
      <c r="L87" s="724"/>
    </row>
    <row r="88" spans="2:12">
      <c r="B88" s="724"/>
      <c r="C88" s="724"/>
      <c r="D88" s="724"/>
      <c r="E88" s="724"/>
      <c r="F88" s="724"/>
      <c r="G88" s="724"/>
      <c r="H88" s="724"/>
      <c r="I88" s="724"/>
      <c r="J88" s="724"/>
      <c r="K88" s="724"/>
      <c r="L88" s="724"/>
    </row>
    <row r="89" spans="2:12" ht="14.25" customHeight="1">
      <c r="B89" s="724" t="s">
        <v>1285</v>
      </c>
      <c r="C89" s="724"/>
      <c r="D89" s="724"/>
      <c r="E89" s="724"/>
      <c r="F89" s="724"/>
      <c r="G89" s="724"/>
      <c r="H89" s="724"/>
      <c r="I89" s="724"/>
      <c r="J89" s="724"/>
      <c r="K89" s="724"/>
      <c r="L89" s="724"/>
    </row>
    <row r="90" spans="2:12">
      <c r="B90" s="724"/>
      <c r="C90" s="724"/>
      <c r="D90" s="724"/>
      <c r="E90" s="724"/>
      <c r="F90" s="724"/>
      <c r="G90" s="724"/>
      <c r="H90" s="724"/>
      <c r="I90" s="724"/>
      <c r="J90" s="724"/>
      <c r="K90" s="724"/>
      <c r="L90" s="724"/>
    </row>
    <row r="91" spans="2:12" ht="14.25" customHeight="1">
      <c r="B91" s="724" t="s">
        <v>1286</v>
      </c>
      <c r="C91" s="724"/>
      <c r="D91" s="724"/>
      <c r="E91" s="724"/>
      <c r="F91" s="724"/>
      <c r="G91" s="724"/>
      <c r="H91" s="724"/>
      <c r="I91" s="724"/>
      <c r="J91" s="724"/>
      <c r="K91" s="724"/>
      <c r="L91" s="724"/>
    </row>
    <row r="92" spans="2:12">
      <c r="B92" s="724"/>
      <c r="C92" s="724"/>
      <c r="D92" s="724"/>
      <c r="E92" s="724"/>
      <c r="F92" s="724"/>
      <c r="G92" s="724"/>
      <c r="H92" s="724"/>
      <c r="I92" s="724"/>
      <c r="J92" s="724"/>
      <c r="K92" s="724"/>
      <c r="L92" s="724"/>
    </row>
    <row r="93" spans="2:12" ht="14.25" customHeight="1">
      <c r="B93" s="724" t="s">
        <v>1287</v>
      </c>
      <c r="C93" s="724"/>
      <c r="D93" s="724"/>
      <c r="E93" s="724"/>
      <c r="F93" s="724"/>
      <c r="G93" s="724"/>
      <c r="H93" s="724"/>
      <c r="I93" s="724"/>
      <c r="J93" s="724"/>
      <c r="K93" s="724"/>
      <c r="L93" s="724"/>
    </row>
    <row r="94" spans="2:12">
      <c r="B94" s="724"/>
      <c r="C94" s="724"/>
      <c r="D94" s="724"/>
      <c r="E94" s="724"/>
      <c r="F94" s="724"/>
      <c r="G94" s="724"/>
      <c r="H94" s="724"/>
      <c r="I94" s="724"/>
      <c r="J94" s="724"/>
      <c r="K94" s="724"/>
      <c r="L94" s="724"/>
    </row>
    <row r="95" spans="2:12" ht="14.25" customHeight="1">
      <c r="B95" s="724" t="s">
        <v>1288</v>
      </c>
      <c r="C95" s="724"/>
      <c r="D95" s="724"/>
      <c r="E95" s="724"/>
      <c r="F95" s="724"/>
      <c r="G95" s="724"/>
      <c r="H95" s="724"/>
      <c r="I95" s="724"/>
      <c r="J95" s="724"/>
      <c r="K95" s="724"/>
      <c r="L95" s="724"/>
    </row>
    <row r="96" spans="2:12">
      <c r="B96" s="724"/>
      <c r="C96" s="724"/>
      <c r="D96" s="724"/>
      <c r="E96" s="724"/>
      <c r="F96" s="724"/>
      <c r="G96" s="724"/>
      <c r="H96" s="724"/>
      <c r="I96" s="724"/>
      <c r="J96" s="724"/>
      <c r="K96" s="724"/>
      <c r="L96" s="724"/>
    </row>
    <row r="97" spans="2:12" ht="14.25" customHeight="1">
      <c r="B97" s="724" t="s">
        <v>1289</v>
      </c>
      <c r="C97" s="724"/>
      <c r="D97" s="724"/>
      <c r="E97" s="724"/>
      <c r="F97" s="724"/>
      <c r="G97" s="724"/>
      <c r="H97" s="724"/>
      <c r="I97" s="724"/>
      <c r="J97" s="724"/>
      <c r="K97" s="724"/>
      <c r="L97" s="724"/>
    </row>
    <row r="98" spans="2:12">
      <c r="B98" s="724"/>
      <c r="C98" s="724"/>
      <c r="D98" s="724"/>
      <c r="E98" s="724"/>
      <c r="F98" s="724"/>
      <c r="G98" s="724"/>
      <c r="H98" s="724"/>
      <c r="I98" s="724"/>
      <c r="J98" s="724"/>
      <c r="K98" s="724"/>
      <c r="L98" s="724"/>
    </row>
    <row r="99" spans="2:12" ht="14.25" customHeight="1">
      <c r="B99" s="724" t="s">
        <v>1290</v>
      </c>
      <c r="C99" s="724"/>
      <c r="D99" s="724"/>
      <c r="E99" s="724"/>
      <c r="F99" s="724"/>
      <c r="G99" s="724"/>
      <c r="H99" s="724"/>
      <c r="I99" s="724"/>
      <c r="J99" s="724"/>
      <c r="K99" s="724"/>
      <c r="L99" s="724"/>
    </row>
  </sheetData>
  <mergeCells count="72">
    <mergeCell ref="B32:L32"/>
    <mergeCell ref="C2:I11"/>
    <mergeCell ref="B27:L27"/>
    <mergeCell ref="B29:L29"/>
    <mergeCell ref="B30:L30"/>
    <mergeCell ref="B22:L22"/>
    <mergeCell ref="B24:L24"/>
    <mergeCell ref="B26:L26"/>
    <mergeCell ref="B46:L46"/>
    <mergeCell ref="B35:L35"/>
    <mergeCell ref="B37:L37"/>
    <mergeCell ref="B38:L38"/>
    <mergeCell ref="B39:L39"/>
    <mergeCell ref="B40:L40"/>
    <mergeCell ref="B41:L41"/>
    <mergeCell ref="B42:L42"/>
    <mergeCell ref="B43:L43"/>
    <mergeCell ref="B44:L44"/>
    <mergeCell ref="B45:L45"/>
    <mergeCell ref="B58:L58"/>
    <mergeCell ref="B47:L47"/>
    <mergeCell ref="B48:L48"/>
    <mergeCell ref="B49:L49"/>
    <mergeCell ref="B50:L50"/>
    <mergeCell ref="B51:L51"/>
    <mergeCell ref="B52:L52"/>
    <mergeCell ref="B53:L53"/>
    <mergeCell ref="B54:L54"/>
    <mergeCell ref="B55:L55"/>
    <mergeCell ref="B56:L56"/>
    <mergeCell ref="B57:L57"/>
    <mergeCell ref="B78:L78"/>
    <mergeCell ref="B79:L79"/>
    <mergeCell ref="B70:L70"/>
    <mergeCell ref="B59:L59"/>
    <mergeCell ref="B60:L60"/>
    <mergeCell ref="B61:L61"/>
    <mergeCell ref="B62:L62"/>
    <mergeCell ref="B63:L63"/>
    <mergeCell ref="B64:L64"/>
    <mergeCell ref="B65:L65"/>
    <mergeCell ref="B66:L66"/>
    <mergeCell ref="B67:L67"/>
    <mergeCell ref="B68:L68"/>
    <mergeCell ref="B69:L69"/>
    <mergeCell ref="B98:L98"/>
    <mergeCell ref="B99:L99"/>
    <mergeCell ref="B81:L81"/>
    <mergeCell ref="B96:L96"/>
    <mergeCell ref="B84:L84"/>
    <mergeCell ref="B86:L86"/>
    <mergeCell ref="B94:L94"/>
    <mergeCell ref="B87:L87"/>
    <mergeCell ref="B88:L88"/>
    <mergeCell ref="B89:L89"/>
    <mergeCell ref="B90:L90"/>
    <mergeCell ref="B34:L34"/>
    <mergeCell ref="B36:L36"/>
    <mergeCell ref="B95:L95"/>
    <mergeCell ref="B97:L97"/>
    <mergeCell ref="B91:L91"/>
    <mergeCell ref="B83:L83"/>
    <mergeCell ref="B71:L71"/>
    <mergeCell ref="B72:L72"/>
    <mergeCell ref="B76:L76"/>
    <mergeCell ref="B85:L85"/>
    <mergeCell ref="B92:L92"/>
    <mergeCell ref="B93:L93"/>
    <mergeCell ref="B80:L80"/>
    <mergeCell ref="B74:L74"/>
    <mergeCell ref="B75:L75"/>
    <mergeCell ref="B77:L7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BCBF8-BA89-4B28-AF41-8B3B945AD4F6}">
  <dimension ref="A1:XFC79"/>
  <sheetViews>
    <sheetView showGridLines="0" tabSelected="1" zoomScale="40" zoomScaleNormal="40" zoomScaleSheetLayoutView="40" workbookViewId="0"/>
  </sheetViews>
  <sheetFormatPr defaultColWidth="0" defaultRowHeight="14.45"/>
  <cols>
    <col min="1" max="16" width="11.42578125" customWidth="1"/>
    <col min="17" max="4945" width="0" hidden="1" customWidth="1"/>
    <col min="4946" max="15759" width="11.42578125" hidden="1"/>
    <col min="16383" max="16383" width="12.42578125" hidden="1"/>
    <col min="16384" max="16384" width="7.5703125" hidden="1"/>
  </cols>
  <sheetData>
    <row r="1" spans="7:9" ht="4.5" customHeight="1">
      <c r="G1" s="349"/>
      <c r="H1" s="349"/>
      <c r="I1" s="349"/>
    </row>
    <row r="16" spans="7:9">
      <c r="G16" s="160"/>
      <c r="H16" s="160"/>
      <c r="I16" s="160"/>
    </row>
    <row r="17" spans="3:9">
      <c r="C17" s="349"/>
      <c r="D17" s="349"/>
      <c r="E17" s="349"/>
      <c r="F17" s="349"/>
      <c r="G17" s="160"/>
      <c r="H17" s="160"/>
      <c r="I17" s="160"/>
    </row>
    <row r="18" spans="3:9" ht="21">
      <c r="C18" s="349"/>
      <c r="D18" s="349"/>
      <c r="E18" s="349"/>
      <c r="F18" s="349"/>
      <c r="G18" s="160"/>
      <c r="H18" s="161"/>
      <c r="I18" s="160"/>
    </row>
    <row r="19" spans="3:9">
      <c r="C19" s="349"/>
      <c r="D19" s="349"/>
      <c r="E19" s="349"/>
      <c r="F19" s="349"/>
      <c r="G19" s="160"/>
      <c r="H19" s="160"/>
      <c r="I19" s="160"/>
    </row>
    <row r="20" spans="3:9">
      <c r="C20" s="349"/>
      <c r="D20" s="349"/>
      <c r="E20" s="349"/>
      <c r="F20" s="349"/>
      <c r="G20" s="160"/>
      <c r="H20" s="160"/>
      <c r="I20" s="160"/>
    </row>
    <row r="23" spans="3:9">
      <c r="C23" s="93"/>
      <c r="D23" s="93"/>
      <c r="E23" s="93"/>
      <c r="F23" s="93"/>
      <c r="G23" s="93"/>
      <c r="H23" s="349"/>
      <c r="I23" s="349"/>
    </row>
    <row r="24" spans="3:9">
      <c r="C24" s="93"/>
      <c r="D24" s="93"/>
      <c r="E24" s="93"/>
      <c r="F24" s="93"/>
      <c r="G24" s="93"/>
      <c r="H24" s="349"/>
      <c r="I24" s="349"/>
    </row>
    <row r="25" spans="3:9">
      <c r="C25" s="93"/>
      <c r="D25" s="93"/>
      <c r="E25" s="93"/>
      <c r="F25" s="93"/>
      <c r="G25" s="93"/>
      <c r="H25" s="349"/>
      <c r="I25" s="349"/>
    </row>
    <row r="26" spans="3:9">
      <c r="C26" s="93"/>
      <c r="D26" s="93"/>
      <c r="E26" s="93"/>
      <c r="F26" s="93"/>
      <c r="G26" s="93"/>
      <c r="H26" s="349"/>
      <c r="I26" s="349"/>
    </row>
    <row r="27" spans="3:9">
      <c r="C27" s="93"/>
      <c r="D27" s="93"/>
      <c r="E27" s="93"/>
      <c r="F27" s="93"/>
      <c r="G27" s="93"/>
      <c r="H27" s="349"/>
      <c r="I27" s="349"/>
    </row>
    <row r="28" spans="3:9">
      <c r="C28" s="93"/>
      <c r="D28" s="93"/>
      <c r="E28" s="93"/>
      <c r="F28" s="93"/>
      <c r="G28" s="93"/>
      <c r="H28" s="349"/>
      <c r="I28" s="349"/>
    </row>
    <row r="29" spans="3:9">
      <c r="C29" s="93"/>
      <c r="D29" s="93"/>
      <c r="E29" s="93"/>
      <c r="F29" s="93"/>
      <c r="G29" s="93"/>
      <c r="H29" s="349"/>
      <c r="I29" s="349"/>
    </row>
    <row r="30" spans="3:9">
      <c r="C30" s="93"/>
      <c r="D30" s="93"/>
      <c r="E30" s="93"/>
      <c r="F30" s="93"/>
      <c r="G30" s="93"/>
      <c r="H30" s="349"/>
      <c r="I30" s="349"/>
    </row>
    <row r="31" spans="3:9">
      <c r="C31" s="93"/>
      <c r="D31" s="93"/>
      <c r="E31" s="93"/>
      <c r="F31" s="93"/>
      <c r="G31" s="93"/>
      <c r="H31" s="349"/>
      <c r="I31" s="349"/>
    </row>
    <row r="32" spans="3:9">
      <c r="C32" s="93"/>
      <c r="D32" s="93"/>
      <c r="E32" s="93"/>
      <c r="F32" s="93"/>
      <c r="G32" s="93"/>
      <c r="H32" s="349"/>
      <c r="I32" s="349"/>
    </row>
    <row r="33" spans="1:11">
      <c r="A33" s="349"/>
      <c r="B33" s="349"/>
      <c r="C33" s="93"/>
      <c r="D33" s="93"/>
      <c r="E33" s="93"/>
      <c r="F33" s="93"/>
      <c r="G33" s="93"/>
      <c r="H33" s="349"/>
      <c r="I33" s="349"/>
      <c r="J33" s="349"/>
      <c r="K33" s="349"/>
    </row>
    <row r="34" spans="1:11">
      <c r="A34" s="349"/>
      <c r="B34" s="349"/>
      <c r="C34" s="93"/>
      <c r="D34" s="93"/>
      <c r="E34" s="93"/>
      <c r="F34" s="93"/>
      <c r="G34" s="93"/>
      <c r="H34" s="349"/>
      <c r="I34" s="349"/>
      <c r="J34" s="349"/>
      <c r="K34" s="349"/>
    </row>
    <row r="35" spans="1:11">
      <c r="A35" s="349"/>
      <c r="B35" s="349"/>
      <c r="C35" s="93"/>
      <c r="D35" s="93"/>
      <c r="E35" s="93"/>
      <c r="F35" s="93"/>
      <c r="G35" s="93"/>
      <c r="H35" s="349"/>
      <c r="I35" s="349"/>
      <c r="J35" s="349"/>
      <c r="K35" s="349"/>
    </row>
    <row r="36" spans="1:11">
      <c r="A36" s="349"/>
      <c r="B36" s="349"/>
      <c r="C36" s="93"/>
      <c r="D36" s="93"/>
      <c r="E36" s="93"/>
      <c r="F36" s="93"/>
      <c r="G36" s="93"/>
      <c r="H36" s="349"/>
      <c r="I36" s="349"/>
      <c r="J36" s="349"/>
      <c r="K36" s="349"/>
    </row>
    <row r="41" spans="1:11">
      <c r="A41" s="2"/>
      <c r="B41" s="2"/>
      <c r="C41" s="2"/>
      <c r="D41" s="2"/>
      <c r="E41" s="2"/>
      <c r="F41" s="2"/>
      <c r="G41" s="2"/>
      <c r="H41" s="2"/>
      <c r="I41" s="2"/>
      <c r="J41" s="2"/>
      <c r="K41" s="2"/>
    </row>
    <row r="42" spans="1:11">
      <c r="A42" s="2"/>
      <c r="B42" s="2"/>
      <c r="C42" s="2"/>
      <c r="D42" s="2"/>
      <c r="E42" s="2"/>
      <c r="F42" s="2"/>
      <c r="G42" s="2"/>
      <c r="H42" s="2"/>
      <c r="I42" s="2"/>
      <c r="J42" s="2"/>
      <c r="K42" s="2"/>
    </row>
    <row r="57" hidden="1"/>
    <row r="75" spans="1:16">
      <c r="A75" s="388" t="s">
        <v>31</v>
      </c>
      <c r="B75" s="389"/>
      <c r="C75" s="389"/>
      <c r="D75" s="389"/>
      <c r="E75" s="389"/>
      <c r="F75" s="389"/>
      <c r="G75" s="389"/>
      <c r="H75" s="389"/>
      <c r="I75" s="389"/>
      <c r="J75" s="389"/>
      <c r="K75" s="389"/>
      <c r="L75" s="389"/>
      <c r="M75" s="389"/>
      <c r="N75" s="389"/>
      <c r="O75" s="389"/>
      <c r="P75" s="390"/>
    </row>
    <row r="76" spans="1:16" ht="15" customHeight="1">
      <c r="A76" s="391"/>
      <c r="B76" s="392"/>
      <c r="C76" s="392"/>
      <c r="D76" s="392"/>
      <c r="E76" s="392"/>
      <c r="F76" s="392"/>
      <c r="G76" s="392"/>
      <c r="H76" s="392"/>
      <c r="I76" s="392"/>
      <c r="J76" s="392"/>
      <c r="K76" s="392"/>
      <c r="L76" s="392"/>
      <c r="M76" s="392"/>
      <c r="N76" s="392"/>
      <c r="O76" s="392"/>
      <c r="P76" s="393"/>
    </row>
    <row r="77" spans="1:16" ht="44.1" customHeight="1">
      <c r="A77" s="387" t="s">
        <v>32</v>
      </c>
      <c r="B77" s="387"/>
      <c r="C77" s="387"/>
      <c r="D77" s="387" t="s">
        <v>33</v>
      </c>
      <c r="E77" s="387"/>
      <c r="F77" s="387"/>
      <c r="G77" s="387" t="s">
        <v>34</v>
      </c>
      <c r="H77" s="387"/>
      <c r="I77" s="387"/>
      <c r="J77" s="387"/>
      <c r="K77" s="387"/>
      <c r="L77" s="387"/>
      <c r="M77" s="387"/>
      <c r="N77" s="387"/>
      <c r="O77" s="387"/>
      <c r="P77" s="387"/>
    </row>
    <row r="78" spans="1:16" ht="57.95" customHeight="1">
      <c r="A78" s="394">
        <v>1</v>
      </c>
      <c r="B78" s="394"/>
      <c r="C78" s="394"/>
      <c r="D78" s="395">
        <v>44225</v>
      </c>
      <c r="E78" s="395"/>
      <c r="F78" s="395"/>
      <c r="G78" s="394" t="s">
        <v>35</v>
      </c>
      <c r="H78" s="394"/>
      <c r="I78" s="394"/>
      <c r="J78" s="394"/>
      <c r="K78" s="394"/>
      <c r="L78" s="394"/>
      <c r="M78" s="394"/>
      <c r="N78" s="394"/>
      <c r="O78" s="394"/>
      <c r="P78" s="394"/>
    </row>
    <row r="79" spans="1:16" ht="44.1" customHeight="1">
      <c r="A79" s="386"/>
      <c r="B79" s="386"/>
      <c r="C79" s="386"/>
      <c r="D79" s="396"/>
      <c r="E79" s="396"/>
      <c r="F79" s="396"/>
      <c r="G79" s="396"/>
      <c r="H79" s="396"/>
      <c r="I79" s="396"/>
      <c r="J79" s="396"/>
      <c r="K79" s="396"/>
      <c r="L79" s="396"/>
      <c r="M79" s="396"/>
      <c r="N79" s="396"/>
      <c r="O79" s="396"/>
      <c r="P79" s="396"/>
    </row>
  </sheetData>
  <sheetProtection autoFilter="0"/>
  <mergeCells count="9">
    <mergeCell ref="A79:C79"/>
    <mergeCell ref="A77:C77"/>
    <mergeCell ref="A75:P76"/>
    <mergeCell ref="G77:P77"/>
    <mergeCell ref="D77:F77"/>
    <mergeCell ref="G78:P78"/>
    <mergeCell ref="D78:F78"/>
    <mergeCell ref="D79:P79"/>
    <mergeCell ref="A78:C78"/>
  </mergeCells>
  <pageMargins left="0.7" right="0.7" top="0.75" bottom="0.75" header="0.3" footer="0.3"/>
  <pageSetup scale="49" orientation="portrait" r:id="rId1"/>
  <colBreaks count="2" manualBreakCount="2">
    <brk id="16" max="83" man="1"/>
    <brk id="11939"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2365D-6F63-470C-A1F4-B3D5F0459CE6}">
  <dimension ref="A1:CS415"/>
  <sheetViews>
    <sheetView showGridLines="0" zoomScale="40" zoomScaleNormal="40" workbookViewId="0">
      <pane xSplit="2" ySplit="8" topLeftCell="C9" activePane="bottomRight" state="frozen"/>
      <selection pane="bottomRight" activeCell="I15" sqref="I15:I16"/>
      <selection pane="bottomLeft"/>
      <selection pane="topRight"/>
    </sheetView>
  </sheetViews>
  <sheetFormatPr defaultColWidth="12.5703125" defaultRowHeight="15" customHeight="1"/>
  <cols>
    <col min="1" max="1" width="0.7109375" style="28" customWidth="1"/>
    <col min="2" max="2" width="5.42578125" style="28" customWidth="1"/>
    <col min="3" max="3" width="25.85546875" style="28" customWidth="1"/>
    <col min="4" max="4" width="33.42578125" style="28" customWidth="1"/>
    <col min="5" max="7" width="22.140625" style="28" customWidth="1"/>
    <col min="8" max="8" width="38.28515625" style="28" customWidth="1"/>
    <col min="9" max="9" width="66.5703125" style="28" customWidth="1"/>
    <col min="10" max="14" width="22.140625" style="28" customWidth="1"/>
    <col min="15" max="15" width="18.5703125" style="28" customWidth="1"/>
    <col min="16" max="16" width="21.42578125" style="28" customWidth="1"/>
    <col min="17" max="17" width="22.85546875" style="28" customWidth="1"/>
    <col min="18" max="29" width="5.7109375" style="28" customWidth="1"/>
    <col min="30" max="41" width="11.42578125" style="144" customWidth="1"/>
    <col min="42" max="42" width="11" style="28" customWidth="1"/>
    <col min="43" max="43" width="0" style="28" hidden="1" customWidth="1"/>
    <col min="44" max="88" width="12.5703125" style="28"/>
    <col min="89" max="89" width="12.5703125" style="278"/>
    <col min="90" max="90" width="12.5703125" style="278" customWidth="1"/>
    <col min="91" max="91" width="135.5703125" style="278" customWidth="1"/>
    <col min="92" max="92" width="76.85546875" style="278" customWidth="1"/>
    <col min="93" max="93" width="45.42578125" style="278" customWidth="1"/>
    <col min="94" max="94" width="78.85546875" style="278" customWidth="1"/>
    <col min="95" max="95" width="16.140625" style="278" customWidth="1"/>
    <col min="96" max="96" width="67.5703125" style="278" customWidth="1"/>
    <col min="97" max="97" width="12.5703125" style="278"/>
    <col min="98" max="16383" width="12.5703125" style="28"/>
    <col min="16384" max="16384" width="1.7109375" style="28" customWidth="1"/>
  </cols>
  <sheetData>
    <row r="1" spans="2:97" ht="37.5" customHeight="1">
      <c r="B1" s="525"/>
      <c r="C1" s="525"/>
      <c r="D1" s="525"/>
      <c r="E1" s="525"/>
      <c r="F1" s="525"/>
      <c r="G1" s="526" t="s">
        <v>36</v>
      </c>
      <c r="H1" s="526"/>
      <c r="I1" s="526"/>
      <c r="J1" s="526"/>
      <c r="K1" s="526"/>
      <c r="L1" s="526"/>
      <c r="M1" s="526"/>
      <c r="N1" s="526"/>
      <c r="O1" s="526"/>
      <c r="P1" s="526"/>
      <c r="Q1" s="526"/>
      <c r="R1" s="526"/>
      <c r="S1" s="526"/>
      <c r="T1" s="526"/>
      <c r="U1" s="526"/>
      <c r="V1" s="526"/>
      <c r="W1" s="526"/>
      <c r="X1" s="526"/>
      <c r="Y1" s="526"/>
      <c r="Z1" s="526"/>
      <c r="AA1" s="526"/>
      <c r="AB1" s="526"/>
      <c r="AC1" s="526"/>
      <c r="AD1" s="527" t="s">
        <v>37</v>
      </c>
      <c r="AE1" s="527"/>
      <c r="AF1" s="527"/>
      <c r="AG1" s="527"/>
      <c r="AH1" s="527"/>
      <c r="AI1" s="527"/>
      <c r="AJ1" s="527"/>
      <c r="AK1" s="527"/>
      <c r="AL1" s="527"/>
      <c r="AM1" s="527"/>
      <c r="AN1" s="527"/>
      <c r="AO1" s="527"/>
      <c r="AP1" s="350"/>
      <c r="AQ1" s="350"/>
      <c r="AR1" s="350"/>
      <c r="AS1" s="350"/>
      <c r="AT1" s="350"/>
      <c r="AU1" s="350"/>
      <c r="AV1" s="350"/>
      <c r="AW1" s="350"/>
      <c r="AX1" s="350"/>
      <c r="AY1" s="350"/>
      <c r="AZ1" s="350"/>
      <c r="BA1" s="350"/>
      <c r="BB1" s="350"/>
      <c r="BC1" s="350"/>
      <c r="BD1" s="350"/>
      <c r="BE1" s="350"/>
      <c r="BF1" s="350"/>
      <c r="BG1" s="350"/>
      <c r="BH1" s="350"/>
      <c r="BI1" s="350"/>
      <c r="BJ1" s="350"/>
      <c r="BK1" s="350"/>
      <c r="BL1" s="350"/>
      <c r="BM1" s="350"/>
      <c r="BN1" s="350"/>
      <c r="BO1" s="350"/>
      <c r="BP1" s="350"/>
      <c r="BQ1" s="350"/>
      <c r="BR1" s="350"/>
      <c r="BS1" s="350"/>
      <c r="BT1" s="350"/>
      <c r="BU1" s="350"/>
      <c r="BV1" s="350"/>
      <c r="BW1" s="350"/>
      <c r="BX1" s="350"/>
      <c r="BY1" s="350"/>
      <c r="BZ1" s="350"/>
      <c r="CA1" s="350"/>
      <c r="CB1" s="350"/>
      <c r="CC1" s="350"/>
      <c r="CD1" s="350"/>
      <c r="CE1" s="350"/>
      <c r="CF1" s="350"/>
      <c r="CG1" s="350"/>
      <c r="CH1" s="350"/>
      <c r="CI1" s="350"/>
      <c r="CJ1" s="350"/>
    </row>
    <row r="2" spans="2:97" ht="63.95" customHeight="1">
      <c r="B2" s="525"/>
      <c r="C2" s="525"/>
      <c r="D2" s="525"/>
      <c r="E2" s="525"/>
      <c r="F2" s="525"/>
      <c r="G2" s="526"/>
      <c r="H2" s="526"/>
      <c r="I2" s="526"/>
      <c r="J2" s="526"/>
      <c r="K2" s="526"/>
      <c r="L2" s="526"/>
      <c r="M2" s="526"/>
      <c r="N2" s="526"/>
      <c r="O2" s="526"/>
      <c r="P2" s="526"/>
      <c r="Q2" s="526"/>
      <c r="R2" s="526"/>
      <c r="S2" s="526"/>
      <c r="T2" s="526"/>
      <c r="U2" s="526"/>
      <c r="V2" s="526"/>
      <c r="W2" s="526"/>
      <c r="X2" s="526"/>
      <c r="Y2" s="526"/>
      <c r="Z2" s="526"/>
      <c r="AA2" s="526"/>
      <c r="AB2" s="526"/>
      <c r="AC2" s="526"/>
      <c r="AD2" s="527"/>
      <c r="AE2" s="527"/>
      <c r="AF2" s="527"/>
      <c r="AG2" s="527"/>
      <c r="AH2" s="527"/>
      <c r="AI2" s="527"/>
      <c r="AJ2" s="527"/>
      <c r="AK2" s="527"/>
      <c r="AL2" s="527"/>
      <c r="AM2" s="527"/>
      <c r="AN2" s="527"/>
      <c r="AO2" s="527"/>
      <c r="AP2" s="350"/>
      <c r="AQ2" s="350"/>
      <c r="AR2" s="350"/>
      <c r="AS2" s="350"/>
      <c r="AT2" s="350"/>
      <c r="AU2" s="350"/>
      <c r="AV2" s="350"/>
      <c r="AW2" s="350"/>
      <c r="AX2" s="350"/>
      <c r="AY2" s="350"/>
      <c r="AZ2" s="350"/>
      <c r="BA2" s="350"/>
      <c r="BB2" s="350"/>
      <c r="BC2" s="350"/>
      <c r="BD2" s="350"/>
      <c r="BE2" s="350"/>
      <c r="BF2" s="350"/>
      <c r="BG2" s="350"/>
      <c r="BH2" s="350"/>
      <c r="BI2" s="350"/>
      <c r="BJ2" s="350"/>
      <c r="BK2" s="350"/>
      <c r="BL2" s="350"/>
      <c r="BM2" s="350"/>
      <c r="BN2" s="350"/>
      <c r="BO2" s="350"/>
      <c r="BP2" s="350"/>
      <c r="BQ2" s="350"/>
      <c r="BR2" s="350"/>
      <c r="BS2" s="350"/>
      <c r="BT2" s="350"/>
      <c r="BU2" s="350"/>
      <c r="BV2" s="350"/>
      <c r="BW2" s="350"/>
      <c r="BX2" s="350"/>
      <c r="BY2" s="350"/>
      <c r="BZ2" s="350"/>
      <c r="CA2" s="350"/>
      <c r="CB2" s="350"/>
      <c r="CC2" s="350"/>
      <c r="CD2" s="350"/>
      <c r="CE2" s="350"/>
      <c r="CF2" s="350"/>
      <c r="CG2" s="350"/>
      <c r="CH2" s="350"/>
      <c r="CI2" s="350"/>
      <c r="CJ2" s="350"/>
    </row>
    <row r="3" spans="2:97" ht="15" customHeight="1" thickBot="1">
      <c r="B3" s="525"/>
      <c r="C3" s="525"/>
      <c r="D3" s="525"/>
      <c r="E3" s="525"/>
      <c r="F3" s="525"/>
      <c r="G3" s="526"/>
      <c r="H3" s="526"/>
      <c r="I3" s="526"/>
      <c r="J3" s="526"/>
      <c r="K3" s="526"/>
      <c r="L3" s="526"/>
      <c r="M3" s="526"/>
      <c r="N3" s="526"/>
      <c r="O3" s="526"/>
      <c r="P3" s="526"/>
      <c r="Q3" s="526"/>
      <c r="R3" s="526"/>
      <c r="S3" s="526"/>
      <c r="T3" s="526"/>
      <c r="U3" s="526"/>
      <c r="V3" s="526"/>
      <c r="W3" s="526"/>
      <c r="X3" s="526"/>
      <c r="Y3" s="526"/>
      <c r="Z3" s="526"/>
      <c r="AA3" s="526"/>
      <c r="AB3" s="526"/>
      <c r="AC3" s="526"/>
      <c r="AD3" s="527"/>
      <c r="AE3" s="527"/>
      <c r="AF3" s="527"/>
      <c r="AG3" s="527"/>
      <c r="AH3" s="527"/>
      <c r="AI3" s="527"/>
      <c r="AJ3" s="527"/>
      <c r="AK3" s="527"/>
      <c r="AL3" s="527"/>
      <c r="AM3" s="527"/>
      <c r="AN3" s="527"/>
      <c r="AO3" s="527"/>
      <c r="AP3" s="350"/>
      <c r="AQ3" s="350"/>
      <c r="AR3" s="350"/>
      <c r="AS3" s="350"/>
      <c r="AT3" s="350"/>
      <c r="AU3" s="350"/>
      <c r="AV3" s="350"/>
      <c r="AW3" s="350"/>
      <c r="AX3" s="350"/>
      <c r="AY3" s="350"/>
      <c r="AZ3" s="350"/>
      <c r="BA3" s="350"/>
      <c r="BB3" s="350"/>
      <c r="BC3" s="350"/>
      <c r="BD3" s="350"/>
      <c r="BE3" s="350"/>
      <c r="BF3" s="350"/>
      <c r="BG3" s="350"/>
      <c r="BH3" s="350"/>
      <c r="BI3" s="350"/>
      <c r="BJ3" s="350"/>
      <c r="BK3" s="350"/>
      <c r="BL3" s="350"/>
      <c r="BM3" s="350"/>
      <c r="BN3" s="350"/>
      <c r="BO3" s="350"/>
      <c r="BP3" s="350"/>
      <c r="BQ3" s="350"/>
      <c r="BR3" s="350"/>
      <c r="BS3" s="350"/>
      <c r="BT3" s="350"/>
      <c r="BU3" s="350"/>
      <c r="BV3" s="350"/>
      <c r="BW3" s="350"/>
      <c r="BX3" s="350"/>
      <c r="BY3" s="350"/>
      <c r="BZ3" s="350"/>
      <c r="CA3" s="350"/>
      <c r="CB3" s="350"/>
      <c r="CC3" s="350"/>
      <c r="CD3" s="350"/>
      <c r="CE3" s="350"/>
      <c r="CF3" s="350"/>
      <c r="CG3" s="350"/>
      <c r="CH3" s="350"/>
      <c r="CI3" s="350"/>
      <c r="CJ3" s="350"/>
    </row>
    <row r="4" spans="2:97" s="350" customFormat="1" ht="20.25" customHeight="1" thickBot="1">
      <c r="B4" s="528" t="s">
        <v>38</v>
      </c>
      <c r="C4" s="529"/>
      <c r="D4" s="529"/>
      <c r="E4" s="529"/>
      <c r="F4" s="529"/>
      <c r="G4" s="529"/>
      <c r="H4" s="529"/>
      <c r="I4" s="529"/>
      <c r="J4" s="529"/>
      <c r="K4" s="529"/>
      <c r="L4" s="529"/>
      <c r="M4" s="529"/>
      <c r="N4" s="529"/>
      <c r="O4" s="529"/>
      <c r="P4" s="529"/>
      <c r="Q4" s="530"/>
      <c r="R4" s="397" t="s">
        <v>39</v>
      </c>
      <c r="S4" s="400" t="s">
        <v>40</v>
      </c>
      <c r="T4" s="397" t="s">
        <v>41</v>
      </c>
      <c r="U4" s="400" t="s">
        <v>42</v>
      </c>
      <c r="V4" s="397" t="s">
        <v>43</v>
      </c>
      <c r="W4" s="400" t="s">
        <v>44</v>
      </c>
      <c r="X4" s="397" t="s">
        <v>45</v>
      </c>
      <c r="Y4" s="400" t="s">
        <v>46</v>
      </c>
      <c r="Z4" s="397" t="s">
        <v>47</v>
      </c>
      <c r="AA4" s="400" t="s">
        <v>48</v>
      </c>
      <c r="AB4" s="397" t="s">
        <v>49</v>
      </c>
      <c r="AC4" s="400" t="s">
        <v>50</v>
      </c>
      <c r="AD4" s="519" t="s">
        <v>51</v>
      </c>
      <c r="AE4" s="519"/>
      <c r="AF4" s="519"/>
      <c r="AG4" s="519"/>
      <c r="AH4" s="519"/>
      <c r="AI4" s="519"/>
      <c r="AJ4" s="519"/>
      <c r="AK4" s="519"/>
      <c r="AL4" s="519"/>
      <c r="AM4" s="519"/>
      <c r="AN4" s="519"/>
      <c r="AO4" s="519"/>
      <c r="CK4" s="278"/>
      <c r="CL4" s="278"/>
      <c r="CM4" s="278"/>
      <c r="CN4" s="278"/>
      <c r="CO4" s="278"/>
      <c r="CP4" s="278"/>
      <c r="CQ4" s="278"/>
      <c r="CR4" s="278"/>
      <c r="CS4" s="278"/>
    </row>
    <row r="5" spans="2:97" s="350" customFormat="1" ht="41.45" customHeight="1" thickBot="1">
      <c r="B5" s="521" t="str">
        <f>IF(D6&gt;1,"Revisar los pesos porcentuales, el Plan suma más del 100%","Con lo formulado a la fecha, el total del Plan suma "&amp;D6*100&amp;"%")</f>
        <v>Con lo formulado a la fecha, el total del Plan suma 0%</v>
      </c>
      <c r="C5" s="521"/>
      <c r="D5" s="250" t="s">
        <v>52</v>
      </c>
      <c r="E5" s="251" t="s">
        <v>53</v>
      </c>
      <c r="F5" s="252" t="s">
        <v>54</v>
      </c>
      <c r="G5" s="253" t="s">
        <v>55</v>
      </c>
      <c r="H5" s="254" t="s">
        <v>56</v>
      </c>
      <c r="I5" s="272" t="s">
        <v>57</v>
      </c>
      <c r="J5" s="273" t="s">
        <v>58</v>
      </c>
      <c r="K5" s="255" t="s">
        <v>59</v>
      </c>
      <c r="L5" s="256" t="s">
        <v>60</v>
      </c>
      <c r="M5" s="257" t="s">
        <v>61</v>
      </c>
      <c r="N5" s="258" t="s">
        <v>62</v>
      </c>
      <c r="O5" s="523" t="s">
        <v>63</v>
      </c>
      <c r="P5" s="524"/>
      <c r="Q5" s="524"/>
      <c r="R5" s="398"/>
      <c r="S5" s="401"/>
      <c r="T5" s="398"/>
      <c r="U5" s="401"/>
      <c r="V5" s="398"/>
      <c r="W5" s="401"/>
      <c r="X5" s="398"/>
      <c r="Y5" s="401"/>
      <c r="Z5" s="398"/>
      <c r="AA5" s="401"/>
      <c r="AB5" s="398"/>
      <c r="AC5" s="401"/>
      <c r="AD5" s="520"/>
      <c r="AE5" s="520"/>
      <c r="AF5" s="520"/>
      <c r="AG5" s="520"/>
      <c r="AH5" s="520"/>
      <c r="AI5" s="520"/>
      <c r="AJ5" s="520"/>
      <c r="AK5" s="520"/>
      <c r="AL5" s="520"/>
      <c r="AM5" s="520"/>
      <c r="AN5" s="520"/>
      <c r="AO5" s="520"/>
      <c r="CK5" s="278"/>
      <c r="CL5" s="278"/>
      <c r="CM5" s="278"/>
      <c r="CN5" s="278"/>
      <c r="CO5" s="278"/>
      <c r="CP5" s="278"/>
      <c r="CQ5" s="278"/>
      <c r="CR5" s="278"/>
      <c r="CS5" s="278"/>
    </row>
    <row r="6" spans="2:97" s="350" customFormat="1" ht="48" customHeight="1" thickBot="1">
      <c r="B6" s="522"/>
      <c r="C6" s="522"/>
      <c r="D6" s="259"/>
      <c r="E6" s="260"/>
      <c r="F6" s="261"/>
      <c r="G6" s="259"/>
      <c r="H6" s="261"/>
      <c r="I6" s="262"/>
      <c r="J6" s="263"/>
      <c r="K6" s="264"/>
      <c r="L6" s="265"/>
      <c r="M6" s="264"/>
      <c r="N6" s="265"/>
      <c r="O6" s="523"/>
      <c r="P6" s="524"/>
      <c r="Q6" s="524"/>
      <c r="R6" s="398"/>
      <c r="S6" s="401"/>
      <c r="T6" s="398"/>
      <c r="U6" s="401"/>
      <c r="V6" s="398"/>
      <c r="W6" s="401"/>
      <c r="X6" s="398"/>
      <c r="Y6" s="401"/>
      <c r="Z6" s="398"/>
      <c r="AA6" s="401"/>
      <c r="AB6" s="398"/>
      <c r="AC6" s="401"/>
      <c r="AD6" s="415" t="s">
        <v>64</v>
      </c>
      <c r="AE6" s="404"/>
      <c r="AF6" s="412"/>
      <c r="AG6" s="403" t="s">
        <v>65</v>
      </c>
      <c r="AH6" s="404"/>
      <c r="AI6" s="412"/>
      <c r="AJ6" s="403" t="s">
        <v>66</v>
      </c>
      <c r="AK6" s="404"/>
      <c r="AL6" s="412"/>
      <c r="AM6" s="403" t="s">
        <v>67</v>
      </c>
      <c r="AN6" s="404"/>
      <c r="AO6" s="405"/>
      <c r="CK6" s="278"/>
      <c r="CL6" s="278"/>
      <c r="CM6" s="278"/>
      <c r="CN6" s="278"/>
      <c r="CO6" s="278"/>
      <c r="CP6" s="278"/>
      <c r="CQ6" s="278"/>
      <c r="CR6" s="278"/>
      <c r="CS6" s="278"/>
    </row>
    <row r="7" spans="2:97" ht="15" customHeight="1">
      <c r="B7" s="516" t="s">
        <v>68</v>
      </c>
      <c r="C7" s="515" t="s">
        <v>69</v>
      </c>
      <c r="D7" s="515" t="s">
        <v>70</v>
      </c>
      <c r="E7" s="515" t="s">
        <v>71</v>
      </c>
      <c r="F7" s="515" t="s">
        <v>72</v>
      </c>
      <c r="G7" s="515" t="s">
        <v>73</v>
      </c>
      <c r="H7" s="515" t="s">
        <v>74</v>
      </c>
      <c r="I7" s="515" t="s">
        <v>75</v>
      </c>
      <c r="J7" s="515" t="s">
        <v>76</v>
      </c>
      <c r="K7" s="515" t="s">
        <v>77</v>
      </c>
      <c r="L7" s="515" t="s">
        <v>78</v>
      </c>
      <c r="M7" s="515" t="s">
        <v>79</v>
      </c>
      <c r="N7" s="515" t="s">
        <v>80</v>
      </c>
      <c r="O7" s="533" t="s">
        <v>81</v>
      </c>
      <c r="P7" s="517" t="s">
        <v>82</v>
      </c>
      <c r="Q7" s="518" t="s">
        <v>83</v>
      </c>
      <c r="R7" s="398"/>
      <c r="S7" s="401"/>
      <c r="T7" s="398"/>
      <c r="U7" s="401"/>
      <c r="V7" s="398"/>
      <c r="W7" s="401"/>
      <c r="X7" s="398"/>
      <c r="Y7" s="401"/>
      <c r="Z7" s="398"/>
      <c r="AA7" s="401"/>
      <c r="AB7" s="398"/>
      <c r="AC7" s="401"/>
      <c r="AD7" s="416"/>
      <c r="AE7" s="407"/>
      <c r="AF7" s="413"/>
      <c r="AG7" s="406"/>
      <c r="AH7" s="407"/>
      <c r="AI7" s="413"/>
      <c r="AJ7" s="406"/>
      <c r="AK7" s="407"/>
      <c r="AL7" s="413"/>
      <c r="AM7" s="406"/>
      <c r="AN7" s="407"/>
      <c r="AO7" s="408"/>
      <c r="AP7" s="350"/>
      <c r="AQ7" s="350"/>
      <c r="AR7" s="350"/>
      <c r="AS7" s="350"/>
      <c r="AT7" s="350"/>
      <c r="AU7" s="350"/>
      <c r="AV7" s="350"/>
      <c r="AW7" s="350"/>
      <c r="AX7" s="350"/>
      <c r="AY7" s="350"/>
      <c r="AZ7" s="350"/>
      <c r="BA7" s="350"/>
      <c r="BB7" s="350"/>
      <c r="BC7" s="350"/>
      <c r="BD7" s="350"/>
      <c r="BE7" s="350"/>
      <c r="BF7" s="350"/>
      <c r="BG7" s="350"/>
      <c r="BH7" s="350"/>
      <c r="BI7" s="350"/>
      <c r="BJ7" s="350"/>
      <c r="BK7" s="350"/>
      <c r="BL7" s="350"/>
      <c r="BM7" s="350"/>
      <c r="BN7" s="350"/>
      <c r="BO7" s="350"/>
      <c r="BP7" s="350"/>
      <c r="BQ7" s="350"/>
      <c r="BR7" s="350"/>
      <c r="BS7" s="350"/>
      <c r="BT7" s="350"/>
      <c r="BU7" s="350"/>
      <c r="BV7" s="350"/>
      <c r="BW7" s="350"/>
      <c r="BX7" s="350"/>
      <c r="BY7" s="350"/>
      <c r="BZ7" s="350"/>
      <c r="CA7" s="350"/>
      <c r="CB7" s="350"/>
      <c r="CC7" s="350"/>
      <c r="CD7" s="350"/>
      <c r="CE7" s="350"/>
      <c r="CF7" s="350"/>
      <c r="CG7" s="350"/>
      <c r="CH7" s="350"/>
      <c r="CI7" s="350"/>
      <c r="CJ7" s="350"/>
    </row>
    <row r="8" spans="2:97" ht="26.25" customHeight="1" thickBot="1">
      <c r="B8" s="516"/>
      <c r="C8" s="515"/>
      <c r="D8" s="515"/>
      <c r="E8" s="515"/>
      <c r="F8" s="515"/>
      <c r="G8" s="515"/>
      <c r="H8" s="515"/>
      <c r="I8" s="515"/>
      <c r="J8" s="515"/>
      <c r="K8" s="515"/>
      <c r="L8" s="515"/>
      <c r="M8" s="515"/>
      <c r="N8" s="515"/>
      <c r="O8" s="533"/>
      <c r="P8" s="517"/>
      <c r="Q8" s="518"/>
      <c r="R8" s="399"/>
      <c r="S8" s="402"/>
      <c r="T8" s="399"/>
      <c r="U8" s="402"/>
      <c r="V8" s="399"/>
      <c r="W8" s="402"/>
      <c r="X8" s="399"/>
      <c r="Y8" s="402"/>
      <c r="Z8" s="399"/>
      <c r="AA8" s="402"/>
      <c r="AB8" s="399"/>
      <c r="AC8" s="402"/>
      <c r="AD8" s="417"/>
      <c r="AE8" s="410"/>
      <c r="AF8" s="414"/>
      <c r="AG8" s="409"/>
      <c r="AH8" s="410"/>
      <c r="AI8" s="414"/>
      <c r="AJ8" s="409"/>
      <c r="AK8" s="410"/>
      <c r="AL8" s="414"/>
      <c r="AM8" s="409"/>
      <c r="AN8" s="410"/>
      <c r="AO8" s="411"/>
      <c r="AP8" s="350"/>
      <c r="AQ8" s="350"/>
      <c r="AR8" s="350"/>
      <c r="AS8" s="350"/>
      <c r="AT8" s="350"/>
      <c r="AU8" s="350"/>
      <c r="AV8" s="350"/>
      <c r="AW8" s="350"/>
      <c r="AX8" s="350"/>
      <c r="AY8" s="350"/>
      <c r="AZ8" s="350"/>
      <c r="BA8" s="350"/>
      <c r="BB8" s="350"/>
      <c r="BC8" s="350"/>
      <c r="BD8" s="350"/>
      <c r="BE8" s="350"/>
      <c r="BF8" s="350"/>
      <c r="BG8" s="350"/>
      <c r="BH8" s="350"/>
      <c r="BI8" s="350"/>
      <c r="BJ8" s="350"/>
      <c r="BK8" s="350"/>
      <c r="BL8" s="350"/>
      <c r="BM8" s="350"/>
      <c r="BN8" s="350"/>
      <c r="BO8" s="350"/>
      <c r="BP8" s="350"/>
      <c r="BQ8" s="350"/>
      <c r="BR8" s="350"/>
      <c r="BS8" s="350"/>
      <c r="BT8" s="350"/>
      <c r="BU8" s="350"/>
      <c r="BV8" s="350"/>
      <c r="BW8" s="350"/>
      <c r="BX8" s="350"/>
      <c r="BY8" s="350"/>
      <c r="BZ8" s="350"/>
      <c r="CA8" s="350"/>
      <c r="CB8" s="350"/>
      <c r="CC8" s="350"/>
      <c r="CD8" s="350"/>
      <c r="CE8" s="350"/>
      <c r="CF8" s="350"/>
      <c r="CG8" s="350"/>
      <c r="CH8" s="350"/>
      <c r="CI8" s="350"/>
      <c r="CJ8" s="350"/>
    </row>
    <row r="9" spans="2:97" ht="77.45" customHeight="1">
      <c r="B9" s="432">
        <v>1</v>
      </c>
      <c r="C9" s="434" t="s">
        <v>84</v>
      </c>
      <c r="D9" s="434" t="s">
        <v>85</v>
      </c>
      <c r="E9" s="419" t="s">
        <v>86</v>
      </c>
      <c r="F9" s="419" t="s">
        <v>87</v>
      </c>
      <c r="G9" s="532" t="s">
        <v>88</v>
      </c>
      <c r="H9" s="531" t="s">
        <v>89</v>
      </c>
      <c r="I9" s="510" t="s">
        <v>90</v>
      </c>
      <c r="J9" s="419" t="s">
        <v>91</v>
      </c>
      <c r="K9" s="419" t="s">
        <v>92</v>
      </c>
      <c r="L9" s="419" t="s">
        <v>93</v>
      </c>
      <c r="M9" s="509">
        <v>44197</v>
      </c>
      <c r="N9" s="509">
        <v>44561</v>
      </c>
      <c r="O9" s="361" t="s">
        <v>94</v>
      </c>
      <c r="P9" s="362"/>
      <c r="Q9" s="363"/>
      <c r="R9" s="275"/>
      <c r="S9" s="276"/>
      <c r="T9" s="275"/>
      <c r="U9" s="276"/>
      <c r="V9" s="275"/>
      <c r="W9" s="276"/>
      <c r="X9" s="275"/>
      <c r="Y9" s="276"/>
      <c r="Z9" s="275"/>
      <c r="AA9" s="276"/>
      <c r="AB9" s="275"/>
      <c r="AC9" s="276"/>
      <c r="AD9" s="323"/>
      <c r="AE9" s="277"/>
      <c r="AF9" s="324"/>
      <c r="AG9" s="325"/>
      <c r="AH9" s="277"/>
      <c r="AI9" s="324"/>
      <c r="AJ9" s="325"/>
      <c r="AK9" s="277"/>
      <c r="AL9" s="324"/>
      <c r="AM9" s="325"/>
      <c r="AN9" s="277"/>
      <c r="AO9" s="326"/>
      <c r="AP9" s="350"/>
      <c r="AQ9" s="350"/>
      <c r="AR9" s="350"/>
      <c r="AS9" s="350"/>
      <c r="AT9" s="350"/>
      <c r="AU9" s="350"/>
      <c r="AV9" s="350"/>
      <c r="AW9" s="350"/>
      <c r="AX9" s="350"/>
      <c r="AY9" s="350"/>
      <c r="AZ9" s="350"/>
      <c r="BA9" s="350"/>
      <c r="BB9" s="350"/>
      <c r="BC9" s="350"/>
      <c r="BD9" s="350"/>
      <c r="BE9" s="350"/>
      <c r="BF9" s="350"/>
      <c r="BG9" s="350"/>
      <c r="BH9" s="350"/>
      <c r="BI9" s="350"/>
      <c r="BJ9" s="350"/>
      <c r="BK9" s="350"/>
      <c r="BL9" s="350"/>
      <c r="BM9" s="350"/>
      <c r="BN9" s="350"/>
      <c r="BO9" s="350"/>
      <c r="BP9" s="350"/>
      <c r="BQ9" s="350"/>
      <c r="BR9" s="350"/>
      <c r="BS9" s="350"/>
      <c r="BT9" s="350"/>
      <c r="BU9" s="350"/>
      <c r="BV9" s="350"/>
      <c r="BW9" s="350"/>
      <c r="BX9" s="350"/>
      <c r="BY9" s="350"/>
      <c r="BZ9" s="350"/>
      <c r="CA9" s="350"/>
      <c r="CB9" s="350"/>
      <c r="CC9" s="350"/>
      <c r="CD9" s="350"/>
      <c r="CE9" s="350"/>
      <c r="CF9" s="350"/>
      <c r="CG9" s="350"/>
      <c r="CH9" s="350"/>
      <c r="CI9" s="350"/>
      <c r="CJ9" s="350"/>
    </row>
    <row r="10" spans="2:97" ht="77.45" customHeight="1">
      <c r="B10" s="433"/>
      <c r="C10" s="434"/>
      <c r="D10" s="434"/>
      <c r="E10" s="419"/>
      <c r="F10" s="419"/>
      <c r="G10" s="532"/>
      <c r="H10" s="531"/>
      <c r="I10" s="510"/>
      <c r="J10" s="419"/>
      <c r="K10" s="419"/>
      <c r="L10" s="419"/>
      <c r="M10" s="419"/>
      <c r="N10" s="419"/>
      <c r="O10" s="361" t="s">
        <v>95</v>
      </c>
      <c r="P10" s="362"/>
      <c r="Q10" s="363"/>
      <c r="R10" s="321"/>
      <c r="S10" s="322"/>
      <c r="T10" s="321"/>
      <c r="U10" s="322"/>
      <c r="V10" s="321"/>
      <c r="W10" s="322"/>
      <c r="X10" s="321"/>
      <c r="Y10" s="322"/>
      <c r="Z10" s="321"/>
      <c r="AA10" s="322"/>
      <c r="AB10" s="321"/>
      <c r="AC10" s="322"/>
      <c r="AD10" s="323"/>
      <c r="AE10" s="277"/>
      <c r="AF10" s="324"/>
      <c r="AG10" s="325"/>
      <c r="AH10" s="277"/>
      <c r="AI10" s="324"/>
      <c r="AJ10" s="325"/>
      <c r="AK10" s="277"/>
      <c r="AL10" s="324"/>
      <c r="AM10" s="325"/>
      <c r="AN10" s="277"/>
      <c r="AO10" s="326"/>
      <c r="AP10" s="350"/>
      <c r="AQ10" s="350"/>
      <c r="AR10" s="350"/>
      <c r="AS10" s="350"/>
      <c r="AT10" s="350"/>
      <c r="AU10" s="350"/>
      <c r="AV10" s="350"/>
      <c r="AW10" s="350"/>
      <c r="AX10" s="350"/>
      <c r="AY10" s="350"/>
      <c r="AZ10" s="350"/>
      <c r="BA10" s="350"/>
      <c r="BB10" s="350"/>
      <c r="BC10" s="350"/>
      <c r="BD10" s="350"/>
      <c r="BE10" s="350"/>
      <c r="BF10" s="350"/>
      <c r="BG10" s="350"/>
      <c r="BH10" s="350"/>
      <c r="BI10" s="350"/>
      <c r="BJ10" s="350"/>
      <c r="BK10" s="350"/>
      <c r="BL10" s="350"/>
      <c r="BM10" s="350"/>
      <c r="BN10" s="350"/>
      <c r="BO10" s="350"/>
      <c r="BP10" s="350"/>
      <c r="BQ10" s="350"/>
      <c r="BR10" s="350"/>
      <c r="BS10" s="350"/>
      <c r="BT10" s="350"/>
      <c r="BU10" s="350"/>
      <c r="BV10" s="350"/>
      <c r="BW10" s="350"/>
      <c r="BX10" s="350"/>
      <c r="BY10" s="350"/>
      <c r="BZ10" s="350"/>
      <c r="CA10" s="350"/>
      <c r="CB10" s="350"/>
      <c r="CC10" s="350"/>
      <c r="CD10" s="350"/>
      <c r="CE10" s="350"/>
      <c r="CF10" s="350"/>
      <c r="CG10" s="350"/>
      <c r="CH10" s="350"/>
      <c r="CI10" s="350"/>
      <c r="CJ10" s="350"/>
    </row>
    <row r="11" spans="2:97" ht="77.45" customHeight="1">
      <c r="B11" s="432">
        <v>2</v>
      </c>
      <c r="C11" s="434" t="s">
        <v>96</v>
      </c>
      <c r="D11" s="434" t="s">
        <v>97</v>
      </c>
      <c r="E11" s="419" t="s">
        <v>98</v>
      </c>
      <c r="F11" s="419" t="s">
        <v>99</v>
      </c>
      <c r="G11" s="532" t="s">
        <v>88</v>
      </c>
      <c r="H11" s="531" t="s">
        <v>100</v>
      </c>
      <c r="I11" s="510" t="s">
        <v>101</v>
      </c>
      <c r="J11" s="419" t="s">
        <v>102</v>
      </c>
      <c r="K11" s="419" t="s">
        <v>92</v>
      </c>
      <c r="L11" s="419" t="s">
        <v>93</v>
      </c>
      <c r="M11" s="509">
        <v>44228</v>
      </c>
      <c r="N11" s="509">
        <v>44561</v>
      </c>
      <c r="O11" s="361" t="s">
        <v>94</v>
      </c>
      <c r="P11" s="362"/>
      <c r="Q11" s="363"/>
      <c r="R11" s="321"/>
      <c r="S11" s="322"/>
      <c r="T11" s="321"/>
      <c r="U11" s="322"/>
      <c r="V11" s="321"/>
      <c r="W11" s="322"/>
      <c r="X11" s="321"/>
      <c r="Y11" s="322"/>
      <c r="Z11" s="321"/>
      <c r="AA11" s="322"/>
      <c r="AB11" s="321"/>
      <c r="AC11" s="322"/>
      <c r="AD11" s="323"/>
      <c r="AE11" s="277"/>
      <c r="AF11" s="324"/>
      <c r="AG11" s="325"/>
      <c r="AH11" s="277"/>
      <c r="AI11" s="324"/>
      <c r="AJ11" s="325"/>
      <c r="AK11" s="277"/>
      <c r="AL11" s="324"/>
      <c r="AM11" s="325"/>
      <c r="AN11" s="277"/>
      <c r="AO11" s="326"/>
      <c r="AP11" s="350"/>
      <c r="AQ11" s="350"/>
      <c r="AR11" s="350"/>
      <c r="AS11" s="350"/>
      <c r="AT11" s="350"/>
      <c r="AU11" s="350"/>
      <c r="AV11" s="350"/>
      <c r="AW11" s="350"/>
      <c r="AX11" s="350"/>
      <c r="AY11" s="350"/>
      <c r="AZ11" s="350"/>
      <c r="BA11" s="350"/>
      <c r="BB11" s="350"/>
      <c r="BC11" s="350"/>
      <c r="BD11" s="350"/>
      <c r="BE11" s="350"/>
      <c r="BF11" s="350"/>
      <c r="BG11" s="350"/>
      <c r="BH11" s="350"/>
      <c r="BI11" s="350"/>
      <c r="BJ11" s="350"/>
      <c r="BK11" s="350"/>
      <c r="BL11" s="350"/>
      <c r="BM11" s="350"/>
      <c r="BN11" s="350"/>
      <c r="BO11" s="350"/>
      <c r="BP11" s="350"/>
      <c r="BQ11" s="350"/>
      <c r="BR11" s="350"/>
      <c r="BS11" s="350"/>
      <c r="BT11" s="350"/>
      <c r="BU11" s="350"/>
      <c r="BV11" s="350"/>
      <c r="BW11" s="350"/>
      <c r="BX11" s="350"/>
      <c r="BY11" s="350"/>
      <c r="BZ11" s="350"/>
      <c r="CA11" s="350"/>
      <c r="CB11" s="350"/>
      <c r="CC11" s="350"/>
      <c r="CD11" s="350"/>
      <c r="CE11" s="350"/>
      <c r="CF11" s="350"/>
      <c r="CG11" s="350"/>
      <c r="CH11" s="350"/>
      <c r="CI11" s="350"/>
      <c r="CJ11" s="350"/>
      <c r="CM11" s="279" t="s">
        <v>103</v>
      </c>
      <c r="CN11" s="279" t="s">
        <v>104</v>
      </c>
      <c r="CO11" s="279" t="s">
        <v>105</v>
      </c>
      <c r="CP11" s="279" t="s">
        <v>106</v>
      </c>
      <c r="CQ11" s="279" t="s">
        <v>107</v>
      </c>
      <c r="CR11" s="279" t="s">
        <v>108</v>
      </c>
    </row>
    <row r="12" spans="2:97" ht="77.45" customHeight="1">
      <c r="B12" s="433"/>
      <c r="C12" s="434"/>
      <c r="D12" s="434"/>
      <c r="E12" s="419"/>
      <c r="F12" s="419"/>
      <c r="G12" s="532"/>
      <c r="H12" s="531"/>
      <c r="I12" s="510"/>
      <c r="J12" s="419"/>
      <c r="K12" s="419"/>
      <c r="L12" s="419"/>
      <c r="M12" s="419"/>
      <c r="N12" s="419"/>
      <c r="O12" s="361" t="s">
        <v>95</v>
      </c>
      <c r="P12" s="362"/>
      <c r="Q12" s="363"/>
      <c r="R12" s="321"/>
      <c r="S12" s="322"/>
      <c r="T12" s="321"/>
      <c r="U12" s="322"/>
      <c r="V12" s="321"/>
      <c r="W12" s="322"/>
      <c r="X12" s="321"/>
      <c r="Y12" s="322"/>
      <c r="Z12" s="321"/>
      <c r="AA12" s="322"/>
      <c r="AB12" s="321"/>
      <c r="AC12" s="322"/>
      <c r="AD12" s="323"/>
      <c r="AE12" s="277"/>
      <c r="AF12" s="324"/>
      <c r="AG12" s="325"/>
      <c r="AH12" s="277"/>
      <c r="AI12" s="324"/>
      <c r="AJ12" s="325"/>
      <c r="AK12" s="277"/>
      <c r="AL12" s="324"/>
      <c r="AM12" s="325"/>
      <c r="AN12" s="277"/>
      <c r="AO12" s="326"/>
      <c r="AP12" s="350"/>
      <c r="AQ12" s="350"/>
      <c r="AR12" s="350"/>
      <c r="AS12" s="350"/>
      <c r="AT12" s="350"/>
      <c r="AU12" s="350"/>
      <c r="AV12" s="350"/>
      <c r="AW12" s="350"/>
      <c r="AX12" s="350"/>
      <c r="AY12" s="350"/>
      <c r="AZ12" s="350"/>
      <c r="BA12" s="350"/>
      <c r="BB12" s="350"/>
      <c r="BC12" s="350"/>
      <c r="BD12" s="350"/>
      <c r="BE12" s="350"/>
      <c r="BF12" s="350"/>
      <c r="BG12" s="350"/>
      <c r="BH12" s="350"/>
      <c r="BI12" s="350"/>
      <c r="BJ12" s="350"/>
      <c r="BK12" s="350"/>
      <c r="BL12" s="350"/>
      <c r="BM12" s="350"/>
      <c r="BN12" s="350"/>
      <c r="BO12" s="350"/>
      <c r="BP12" s="350"/>
      <c r="BQ12" s="350"/>
      <c r="BR12" s="350"/>
      <c r="BS12" s="350"/>
      <c r="BT12" s="350"/>
      <c r="BU12" s="350"/>
      <c r="BV12" s="350"/>
      <c r="BW12" s="350"/>
      <c r="BX12" s="350"/>
      <c r="BY12" s="350"/>
      <c r="BZ12" s="350"/>
      <c r="CA12" s="350"/>
      <c r="CB12" s="350"/>
      <c r="CC12" s="350"/>
      <c r="CD12" s="350"/>
      <c r="CE12" s="350"/>
      <c r="CF12" s="350"/>
      <c r="CG12" s="350"/>
      <c r="CH12" s="350"/>
      <c r="CI12" s="350"/>
      <c r="CJ12" s="350"/>
      <c r="CM12" s="279" t="s">
        <v>109</v>
      </c>
      <c r="CN12" s="279" t="s">
        <v>110</v>
      </c>
      <c r="CO12" s="279" t="s">
        <v>111</v>
      </c>
      <c r="CP12" s="279" t="s">
        <v>112</v>
      </c>
      <c r="CQ12" s="279" t="s">
        <v>88</v>
      </c>
      <c r="CR12" s="279" t="s">
        <v>113</v>
      </c>
    </row>
    <row r="13" spans="2:97" ht="77.45" customHeight="1">
      <c r="B13" s="432">
        <v>3</v>
      </c>
      <c r="C13" s="434" t="s">
        <v>84</v>
      </c>
      <c r="D13" s="434" t="s">
        <v>85</v>
      </c>
      <c r="E13" s="419" t="s">
        <v>98</v>
      </c>
      <c r="F13" s="419" t="s">
        <v>87</v>
      </c>
      <c r="G13" s="532" t="s">
        <v>88</v>
      </c>
      <c r="H13" s="531" t="s">
        <v>114</v>
      </c>
      <c r="I13" s="510" t="s">
        <v>115</v>
      </c>
      <c r="J13" s="419" t="s">
        <v>116</v>
      </c>
      <c r="K13" s="419" t="s">
        <v>92</v>
      </c>
      <c r="L13" s="419" t="s">
        <v>93</v>
      </c>
      <c r="M13" s="509">
        <v>44197</v>
      </c>
      <c r="N13" s="509">
        <v>44561</v>
      </c>
      <c r="O13" s="361" t="s">
        <v>94</v>
      </c>
      <c r="P13" s="362"/>
      <c r="Q13" s="363"/>
      <c r="R13" s="321"/>
      <c r="S13" s="322"/>
      <c r="T13" s="321"/>
      <c r="U13" s="322"/>
      <c r="V13" s="321"/>
      <c r="W13" s="322"/>
      <c r="X13" s="321"/>
      <c r="Y13" s="322"/>
      <c r="Z13" s="321"/>
      <c r="AA13" s="322"/>
      <c r="AB13" s="321"/>
      <c r="AC13" s="322"/>
      <c r="AD13" s="323"/>
      <c r="AE13" s="277"/>
      <c r="AF13" s="324"/>
      <c r="AG13" s="325"/>
      <c r="AH13" s="277"/>
      <c r="AI13" s="324"/>
      <c r="AJ13" s="325"/>
      <c r="AK13" s="277"/>
      <c r="AL13" s="324"/>
      <c r="AM13" s="325"/>
      <c r="AN13" s="277"/>
      <c r="AO13" s="326"/>
      <c r="AP13" s="350"/>
      <c r="AQ13" s="350"/>
      <c r="AR13" s="350"/>
      <c r="AS13" s="350"/>
      <c r="AT13" s="350"/>
      <c r="AU13" s="350"/>
      <c r="AV13" s="350"/>
      <c r="AW13" s="350"/>
      <c r="AX13" s="350"/>
      <c r="AY13" s="350"/>
      <c r="AZ13" s="350"/>
      <c r="BA13" s="350"/>
      <c r="BB13" s="350"/>
      <c r="BC13" s="350"/>
      <c r="BD13" s="350"/>
      <c r="BE13" s="350"/>
      <c r="BF13" s="350"/>
      <c r="BG13" s="350"/>
      <c r="BH13" s="350"/>
      <c r="BI13" s="350"/>
      <c r="BJ13" s="350"/>
      <c r="BK13" s="350"/>
      <c r="BL13" s="350"/>
      <c r="BM13" s="350"/>
      <c r="BN13" s="350"/>
      <c r="BO13" s="350"/>
      <c r="BP13" s="350"/>
      <c r="BQ13" s="350"/>
      <c r="BR13" s="350"/>
      <c r="BS13" s="350"/>
      <c r="BT13" s="350"/>
      <c r="BU13" s="350"/>
      <c r="BV13" s="350"/>
      <c r="BW13" s="350"/>
      <c r="BX13" s="350"/>
      <c r="BY13" s="350"/>
      <c r="BZ13" s="350"/>
      <c r="CA13" s="350"/>
      <c r="CB13" s="350"/>
      <c r="CC13" s="350"/>
      <c r="CD13" s="350"/>
      <c r="CE13" s="350"/>
      <c r="CF13" s="350"/>
      <c r="CG13" s="350"/>
      <c r="CH13" s="350"/>
      <c r="CI13" s="350"/>
      <c r="CJ13" s="350"/>
      <c r="CM13" s="279" t="s">
        <v>84</v>
      </c>
      <c r="CN13" s="279" t="s">
        <v>117</v>
      </c>
      <c r="CO13" s="279" t="s">
        <v>118</v>
      </c>
      <c r="CP13" s="279" t="s">
        <v>119</v>
      </c>
      <c r="CQ13" s="279" t="s">
        <v>120</v>
      </c>
      <c r="CR13" s="279" t="s">
        <v>121</v>
      </c>
    </row>
    <row r="14" spans="2:97" ht="77.45" customHeight="1">
      <c r="B14" s="433"/>
      <c r="C14" s="434"/>
      <c r="D14" s="434"/>
      <c r="E14" s="419"/>
      <c r="F14" s="419"/>
      <c r="G14" s="532"/>
      <c r="H14" s="531"/>
      <c r="I14" s="510"/>
      <c r="J14" s="419"/>
      <c r="K14" s="419"/>
      <c r="L14" s="419"/>
      <c r="M14" s="419"/>
      <c r="N14" s="419"/>
      <c r="O14" s="361" t="s">
        <v>95</v>
      </c>
      <c r="P14" s="362"/>
      <c r="Q14" s="363"/>
      <c r="R14" s="321"/>
      <c r="S14" s="322"/>
      <c r="T14" s="321"/>
      <c r="U14" s="322"/>
      <c r="V14" s="321"/>
      <c r="W14" s="322"/>
      <c r="X14" s="321"/>
      <c r="Y14" s="322"/>
      <c r="Z14" s="321"/>
      <c r="AA14" s="322"/>
      <c r="AB14" s="321"/>
      <c r="AC14" s="322"/>
      <c r="AD14" s="323"/>
      <c r="AE14" s="277"/>
      <c r="AF14" s="324"/>
      <c r="AG14" s="325"/>
      <c r="AH14" s="277"/>
      <c r="AI14" s="324"/>
      <c r="AJ14" s="325"/>
      <c r="AK14" s="277"/>
      <c r="AL14" s="324"/>
      <c r="AM14" s="325"/>
      <c r="AN14" s="277"/>
      <c r="AO14" s="326"/>
      <c r="AP14" s="350"/>
      <c r="AQ14" s="350"/>
      <c r="AR14" s="350"/>
      <c r="AS14" s="350"/>
      <c r="AT14" s="350"/>
      <c r="AU14" s="350"/>
      <c r="AV14" s="350"/>
      <c r="AW14" s="350"/>
      <c r="AX14" s="350"/>
      <c r="AY14" s="350"/>
      <c r="AZ14" s="350"/>
      <c r="BA14" s="350"/>
      <c r="BB14" s="350"/>
      <c r="BC14" s="350"/>
      <c r="BD14" s="350"/>
      <c r="BE14" s="350"/>
      <c r="BF14" s="350"/>
      <c r="BG14" s="350"/>
      <c r="BH14" s="350"/>
      <c r="BI14" s="350"/>
      <c r="BJ14" s="350"/>
      <c r="BK14" s="350"/>
      <c r="BL14" s="350"/>
      <c r="BM14" s="350"/>
      <c r="BN14" s="350"/>
      <c r="BO14" s="350"/>
      <c r="BP14" s="350"/>
      <c r="BQ14" s="350"/>
      <c r="BR14" s="350"/>
      <c r="BS14" s="350"/>
      <c r="BT14" s="350"/>
      <c r="BU14" s="350"/>
      <c r="BV14" s="350"/>
      <c r="BW14" s="350"/>
      <c r="BX14" s="350"/>
      <c r="BY14" s="350"/>
      <c r="BZ14" s="350"/>
      <c r="CA14" s="350"/>
      <c r="CB14" s="350"/>
      <c r="CC14" s="350"/>
      <c r="CD14" s="350"/>
      <c r="CE14" s="350"/>
      <c r="CF14" s="350"/>
      <c r="CG14" s="350"/>
      <c r="CH14" s="350"/>
      <c r="CI14" s="350"/>
      <c r="CJ14" s="350"/>
      <c r="CM14" s="279" t="s">
        <v>96</v>
      </c>
      <c r="CN14" s="279" t="s">
        <v>122</v>
      </c>
      <c r="CO14" s="279" t="s">
        <v>86</v>
      </c>
      <c r="CP14" s="279" t="s">
        <v>123</v>
      </c>
      <c r="CQ14" s="279" t="s">
        <v>124</v>
      </c>
      <c r="CR14" s="279" t="s">
        <v>125</v>
      </c>
    </row>
    <row r="15" spans="2:97" ht="77.45" customHeight="1">
      <c r="B15" s="432">
        <v>4</v>
      </c>
      <c r="C15" s="434" t="s">
        <v>84</v>
      </c>
      <c r="D15" s="434" t="s">
        <v>85</v>
      </c>
      <c r="E15" s="419" t="s">
        <v>98</v>
      </c>
      <c r="F15" s="419" t="s">
        <v>87</v>
      </c>
      <c r="G15" s="532" t="s">
        <v>88</v>
      </c>
      <c r="H15" s="531" t="s">
        <v>126</v>
      </c>
      <c r="I15" s="510" t="s">
        <v>127</v>
      </c>
      <c r="J15" s="419" t="s">
        <v>91</v>
      </c>
      <c r="K15" s="419" t="s">
        <v>92</v>
      </c>
      <c r="L15" s="419" t="s">
        <v>93</v>
      </c>
      <c r="M15" s="509">
        <v>44197</v>
      </c>
      <c r="N15" s="509">
        <v>44561</v>
      </c>
      <c r="O15" s="361" t="s">
        <v>94</v>
      </c>
      <c r="P15" s="362"/>
      <c r="Q15" s="363"/>
      <c r="R15" s="321"/>
      <c r="S15" s="322"/>
      <c r="T15" s="321"/>
      <c r="U15" s="322"/>
      <c r="V15" s="321"/>
      <c r="W15" s="322"/>
      <c r="X15" s="321"/>
      <c r="Y15" s="322"/>
      <c r="Z15" s="321"/>
      <c r="AA15" s="322"/>
      <c r="AB15" s="321"/>
      <c r="AC15" s="322"/>
      <c r="AD15" s="323"/>
      <c r="AE15" s="277"/>
      <c r="AF15" s="324"/>
      <c r="AG15" s="325"/>
      <c r="AH15" s="277"/>
      <c r="AI15" s="324"/>
      <c r="AJ15" s="325"/>
      <c r="AK15" s="277"/>
      <c r="AL15" s="324"/>
      <c r="AM15" s="325"/>
      <c r="AN15" s="277"/>
      <c r="AO15" s="326"/>
      <c r="AP15" s="350"/>
      <c r="AQ15" s="350"/>
      <c r="AR15" s="350"/>
      <c r="AS15" s="350"/>
      <c r="AT15" s="350"/>
      <c r="AU15" s="350"/>
      <c r="AV15" s="350"/>
      <c r="AW15" s="350"/>
      <c r="AX15" s="350"/>
      <c r="AY15" s="350"/>
      <c r="AZ15" s="350"/>
      <c r="BA15" s="350"/>
      <c r="BB15" s="350"/>
      <c r="BC15" s="350"/>
      <c r="BD15" s="350"/>
      <c r="BE15" s="350"/>
      <c r="BF15" s="350"/>
      <c r="BG15" s="350"/>
      <c r="BH15" s="350"/>
      <c r="BI15" s="350"/>
      <c r="BJ15" s="350"/>
      <c r="BK15" s="350"/>
      <c r="BL15" s="350"/>
      <c r="BM15" s="350"/>
      <c r="BN15" s="350"/>
      <c r="BO15" s="350"/>
      <c r="BP15" s="350"/>
      <c r="BQ15" s="350"/>
      <c r="BR15" s="350"/>
      <c r="BS15" s="350"/>
      <c r="BT15" s="350"/>
      <c r="BU15" s="350"/>
      <c r="BV15" s="350"/>
      <c r="BW15" s="350"/>
      <c r="BX15" s="350"/>
      <c r="BY15" s="350"/>
      <c r="BZ15" s="350"/>
      <c r="CA15" s="350"/>
      <c r="CB15" s="350"/>
      <c r="CC15" s="350"/>
      <c r="CD15" s="350"/>
      <c r="CE15" s="350"/>
      <c r="CF15" s="350"/>
      <c r="CG15" s="350"/>
      <c r="CH15" s="350"/>
      <c r="CI15" s="350"/>
      <c r="CJ15" s="350"/>
      <c r="CM15" s="279" t="s">
        <v>128</v>
      </c>
      <c r="CN15" s="279" t="s">
        <v>85</v>
      </c>
      <c r="CO15" s="279" t="s">
        <v>129</v>
      </c>
      <c r="CP15" s="279" t="s">
        <v>130</v>
      </c>
      <c r="CQ15" s="279" t="s">
        <v>131</v>
      </c>
      <c r="CR15" s="279" t="s">
        <v>132</v>
      </c>
    </row>
    <row r="16" spans="2:97" ht="77.45" customHeight="1">
      <c r="B16" s="433"/>
      <c r="C16" s="434"/>
      <c r="D16" s="434"/>
      <c r="E16" s="419"/>
      <c r="F16" s="419"/>
      <c r="G16" s="532"/>
      <c r="H16" s="531"/>
      <c r="I16" s="510"/>
      <c r="J16" s="419"/>
      <c r="K16" s="419"/>
      <c r="L16" s="419"/>
      <c r="M16" s="419"/>
      <c r="N16" s="419"/>
      <c r="O16" s="361" t="s">
        <v>95</v>
      </c>
      <c r="P16" s="362"/>
      <c r="Q16" s="363"/>
      <c r="R16" s="321"/>
      <c r="S16" s="322"/>
      <c r="T16" s="321"/>
      <c r="U16" s="322"/>
      <c r="V16" s="321"/>
      <c r="W16" s="322"/>
      <c r="X16" s="321"/>
      <c r="Y16" s="322"/>
      <c r="Z16" s="321"/>
      <c r="AA16" s="322"/>
      <c r="AB16" s="321"/>
      <c r="AC16" s="322"/>
      <c r="AD16" s="323"/>
      <c r="AE16" s="277"/>
      <c r="AF16" s="324"/>
      <c r="AG16" s="325"/>
      <c r="AH16" s="277"/>
      <c r="AI16" s="324"/>
      <c r="AJ16" s="325"/>
      <c r="AK16" s="277"/>
      <c r="AL16" s="324"/>
      <c r="AM16" s="325"/>
      <c r="AN16" s="277"/>
      <c r="AO16" s="326"/>
      <c r="AP16" s="350"/>
      <c r="AQ16" s="350"/>
      <c r="AR16" s="350"/>
      <c r="AS16" s="350"/>
      <c r="AT16" s="350"/>
      <c r="AU16" s="350"/>
      <c r="AV16" s="350"/>
      <c r="AW16" s="350"/>
      <c r="AX16" s="350"/>
      <c r="AY16" s="350"/>
      <c r="AZ16" s="350"/>
      <c r="BA16" s="350"/>
      <c r="BB16" s="350"/>
      <c r="BC16" s="350"/>
      <c r="BD16" s="350"/>
      <c r="BE16" s="350"/>
      <c r="BF16" s="350"/>
      <c r="BG16" s="350"/>
      <c r="BH16" s="350"/>
      <c r="BI16" s="350"/>
      <c r="BJ16" s="350"/>
      <c r="BK16" s="350"/>
      <c r="BL16" s="350"/>
      <c r="BM16" s="350"/>
      <c r="BN16" s="350"/>
      <c r="BO16" s="350"/>
      <c r="BP16" s="350"/>
      <c r="BQ16" s="350"/>
      <c r="BR16" s="350"/>
      <c r="BS16" s="350"/>
      <c r="BT16" s="350"/>
      <c r="BU16" s="350"/>
      <c r="BV16" s="350"/>
      <c r="BW16" s="350"/>
      <c r="BX16" s="350"/>
      <c r="BY16" s="350"/>
      <c r="BZ16" s="350"/>
      <c r="CA16" s="350"/>
      <c r="CB16" s="350"/>
      <c r="CC16" s="350"/>
      <c r="CD16" s="350"/>
      <c r="CE16" s="350"/>
      <c r="CF16" s="350"/>
      <c r="CG16" s="350"/>
      <c r="CH16" s="350"/>
      <c r="CI16" s="350"/>
      <c r="CJ16" s="350"/>
      <c r="CM16" s="279" t="s">
        <v>133</v>
      </c>
      <c r="CN16" s="279" t="s">
        <v>134</v>
      </c>
      <c r="CO16" s="279" t="s">
        <v>98</v>
      </c>
      <c r="CP16" s="279" t="s">
        <v>87</v>
      </c>
      <c r="CR16" s="279" t="s">
        <v>135</v>
      </c>
    </row>
    <row r="17" spans="2:96" ht="77.45" customHeight="1">
      <c r="B17" s="432">
        <v>5</v>
      </c>
      <c r="C17" s="434" t="s">
        <v>133</v>
      </c>
      <c r="D17" s="434" t="s">
        <v>136</v>
      </c>
      <c r="E17" s="419" t="s">
        <v>111</v>
      </c>
      <c r="F17" s="419" t="s">
        <v>123</v>
      </c>
      <c r="G17" s="532" t="s">
        <v>88</v>
      </c>
      <c r="H17" s="531" t="s">
        <v>137</v>
      </c>
      <c r="I17" s="510" t="s">
        <v>138</v>
      </c>
      <c r="J17" s="419" t="s">
        <v>139</v>
      </c>
      <c r="K17" s="419" t="s">
        <v>92</v>
      </c>
      <c r="L17" s="419" t="s">
        <v>93</v>
      </c>
      <c r="M17" s="509">
        <v>44256</v>
      </c>
      <c r="N17" s="509">
        <v>44561</v>
      </c>
      <c r="O17" s="361" t="s">
        <v>94</v>
      </c>
      <c r="P17" s="362"/>
      <c r="Q17" s="363"/>
      <c r="R17" s="321"/>
      <c r="S17" s="322"/>
      <c r="T17" s="321"/>
      <c r="U17" s="322"/>
      <c r="V17" s="321"/>
      <c r="W17" s="322"/>
      <c r="X17" s="321"/>
      <c r="Y17" s="322"/>
      <c r="Z17" s="321"/>
      <c r="AA17" s="322"/>
      <c r="AB17" s="321"/>
      <c r="AC17" s="322"/>
      <c r="AD17" s="323"/>
      <c r="AE17" s="277"/>
      <c r="AF17" s="324"/>
      <c r="AG17" s="325"/>
      <c r="AH17" s="277"/>
      <c r="AI17" s="324"/>
      <c r="AJ17" s="325"/>
      <c r="AK17" s="277"/>
      <c r="AL17" s="324"/>
      <c r="AM17" s="325"/>
      <c r="AN17" s="277"/>
      <c r="AO17" s="326"/>
      <c r="AP17" s="350"/>
      <c r="AQ17" s="350"/>
      <c r="AR17" s="350"/>
      <c r="AS17" s="350"/>
      <c r="AT17" s="350"/>
      <c r="AU17" s="350"/>
      <c r="AV17" s="350"/>
      <c r="AW17" s="350"/>
      <c r="AX17" s="350"/>
      <c r="AY17" s="350"/>
      <c r="AZ17" s="350"/>
      <c r="BA17" s="350"/>
      <c r="BB17" s="350"/>
      <c r="BC17" s="350"/>
      <c r="BD17" s="350"/>
      <c r="BE17" s="350"/>
      <c r="BF17" s="350"/>
      <c r="BG17" s="350"/>
      <c r="BH17" s="350"/>
      <c r="BI17" s="350"/>
      <c r="BJ17" s="350"/>
      <c r="BK17" s="350"/>
      <c r="BL17" s="350"/>
      <c r="BM17" s="350"/>
      <c r="BN17" s="350"/>
      <c r="BO17" s="350"/>
      <c r="BP17" s="350"/>
      <c r="BQ17" s="350"/>
      <c r="BR17" s="350"/>
      <c r="BS17" s="350"/>
      <c r="BT17" s="350"/>
      <c r="BU17" s="350"/>
      <c r="BV17" s="350"/>
      <c r="BW17" s="350"/>
      <c r="BX17" s="350"/>
      <c r="BY17" s="350"/>
      <c r="BZ17" s="350"/>
      <c r="CA17" s="350"/>
      <c r="CB17" s="350"/>
      <c r="CC17" s="350"/>
      <c r="CD17" s="350"/>
      <c r="CE17" s="350"/>
      <c r="CF17" s="350"/>
      <c r="CG17" s="350"/>
      <c r="CH17" s="350"/>
      <c r="CI17" s="350"/>
      <c r="CJ17" s="350"/>
      <c r="CM17" s="279" t="s">
        <v>140</v>
      </c>
      <c r="CN17" s="279" t="s">
        <v>141</v>
      </c>
      <c r="CO17" s="279" t="s">
        <v>142</v>
      </c>
      <c r="CP17" s="279" t="s">
        <v>143</v>
      </c>
      <c r="CR17" s="279" t="s">
        <v>139</v>
      </c>
    </row>
    <row r="18" spans="2:96" ht="77.45" customHeight="1">
      <c r="B18" s="433"/>
      <c r="C18" s="434"/>
      <c r="D18" s="434"/>
      <c r="E18" s="419"/>
      <c r="F18" s="419"/>
      <c r="G18" s="532"/>
      <c r="H18" s="531"/>
      <c r="I18" s="510"/>
      <c r="J18" s="419"/>
      <c r="K18" s="419"/>
      <c r="L18" s="419"/>
      <c r="M18" s="419"/>
      <c r="N18" s="419"/>
      <c r="O18" s="361" t="s">
        <v>95</v>
      </c>
      <c r="P18" s="362"/>
      <c r="Q18" s="363"/>
      <c r="R18" s="321"/>
      <c r="S18" s="322"/>
      <c r="T18" s="321"/>
      <c r="U18" s="322"/>
      <c r="V18" s="321"/>
      <c r="W18" s="322"/>
      <c r="X18" s="321"/>
      <c r="Y18" s="322"/>
      <c r="Z18" s="321"/>
      <c r="AA18" s="322"/>
      <c r="AB18" s="321"/>
      <c r="AC18" s="322"/>
      <c r="AD18" s="323"/>
      <c r="AE18" s="277"/>
      <c r="AF18" s="324"/>
      <c r="AG18" s="325"/>
      <c r="AH18" s="277"/>
      <c r="AI18" s="324"/>
      <c r="AJ18" s="325"/>
      <c r="AK18" s="277"/>
      <c r="AL18" s="324"/>
      <c r="AM18" s="325"/>
      <c r="AN18" s="277"/>
      <c r="AO18" s="326"/>
      <c r="AP18" s="350"/>
      <c r="AQ18" s="350"/>
      <c r="AR18" s="350"/>
      <c r="AS18" s="350"/>
      <c r="AT18" s="350"/>
      <c r="AU18" s="350"/>
      <c r="AV18" s="350"/>
      <c r="AW18" s="350"/>
      <c r="AX18" s="350"/>
      <c r="AY18" s="350"/>
      <c r="AZ18" s="350"/>
      <c r="BA18" s="350"/>
      <c r="BB18" s="350"/>
      <c r="BC18" s="350"/>
      <c r="BD18" s="350"/>
      <c r="BE18" s="350"/>
      <c r="BF18" s="350"/>
      <c r="BG18" s="350"/>
      <c r="BH18" s="350"/>
      <c r="BI18" s="350"/>
      <c r="BJ18" s="350"/>
      <c r="BK18" s="350"/>
      <c r="BL18" s="350"/>
      <c r="BM18" s="350"/>
      <c r="BN18" s="350"/>
      <c r="BO18" s="350"/>
      <c r="BP18" s="350"/>
      <c r="BQ18" s="350"/>
      <c r="BR18" s="350"/>
      <c r="BS18" s="350"/>
      <c r="BT18" s="350"/>
      <c r="BU18" s="350"/>
      <c r="BV18" s="350"/>
      <c r="BW18" s="350"/>
      <c r="BX18" s="350"/>
      <c r="BY18" s="350"/>
      <c r="BZ18" s="350"/>
      <c r="CA18" s="350"/>
      <c r="CB18" s="350"/>
      <c r="CC18" s="350"/>
      <c r="CD18" s="350"/>
      <c r="CE18" s="350"/>
      <c r="CF18" s="350"/>
      <c r="CG18" s="350"/>
      <c r="CH18" s="350"/>
      <c r="CI18" s="350"/>
      <c r="CJ18" s="350"/>
      <c r="CN18" s="279" t="s">
        <v>144</v>
      </c>
      <c r="CO18" s="279" t="s">
        <v>145</v>
      </c>
      <c r="CP18" s="279" t="s">
        <v>146</v>
      </c>
      <c r="CR18" s="279" t="s">
        <v>147</v>
      </c>
    </row>
    <row r="19" spans="2:96" ht="77.45" customHeight="1">
      <c r="B19" s="432">
        <v>6</v>
      </c>
      <c r="C19" s="434" t="s">
        <v>133</v>
      </c>
      <c r="D19" s="434" t="s">
        <v>136</v>
      </c>
      <c r="E19" s="419" t="s">
        <v>111</v>
      </c>
      <c r="F19" s="419" t="s">
        <v>123</v>
      </c>
      <c r="G19" s="532" t="s">
        <v>88</v>
      </c>
      <c r="H19" s="531" t="s">
        <v>148</v>
      </c>
      <c r="I19" s="510" t="s">
        <v>149</v>
      </c>
      <c r="J19" s="419" t="s">
        <v>139</v>
      </c>
      <c r="K19" s="419" t="s">
        <v>92</v>
      </c>
      <c r="L19" s="419" t="s">
        <v>93</v>
      </c>
      <c r="M19" s="509">
        <v>44256</v>
      </c>
      <c r="N19" s="509">
        <v>44561</v>
      </c>
      <c r="O19" s="361" t="s">
        <v>94</v>
      </c>
      <c r="P19" s="362"/>
      <c r="Q19" s="363"/>
      <c r="R19" s="321"/>
      <c r="S19" s="322"/>
      <c r="T19" s="321"/>
      <c r="U19" s="322"/>
      <c r="V19" s="321"/>
      <c r="W19" s="322"/>
      <c r="X19" s="321"/>
      <c r="Y19" s="322"/>
      <c r="Z19" s="321"/>
      <c r="AA19" s="322"/>
      <c r="AB19" s="321"/>
      <c r="AC19" s="322"/>
      <c r="AD19" s="323"/>
      <c r="AE19" s="277"/>
      <c r="AF19" s="324"/>
      <c r="AG19" s="325"/>
      <c r="AH19" s="277"/>
      <c r="AI19" s="324"/>
      <c r="AJ19" s="325"/>
      <c r="AK19" s="277"/>
      <c r="AL19" s="324"/>
      <c r="AM19" s="325"/>
      <c r="AN19" s="277"/>
      <c r="AO19" s="326"/>
      <c r="AP19" s="350"/>
      <c r="AQ19" s="350"/>
      <c r="AR19" s="350"/>
      <c r="AS19" s="350"/>
      <c r="AT19" s="350"/>
      <c r="AU19" s="350"/>
      <c r="AV19" s="350"/>
      <c r="AW19" s="350"/>
      <c r="AX19" s="350"/>
      <c r="AY19" s="350"/>
      <c r="AZ19" s="350"/>
      <c r="BA19" s="350"/>
      <c r="BB19" s="350"/>
      <c r="BC19" s="350"/>
      <c r="BD19" s="350"/>
      <c r="BE19" s="350"/>
      <c r="BF19" s="350"/>
      <c r="BG19" s="350"/>
      <c r="BH19" s="350"/>
      <c r="BI19" s="350"/>
      <c r="BJ19" s="350"/>
      <c r="BK19" s="350"/>
      <c r="BL19" s="350"/>
      <c r="BM19" s="350"/>
      <c r="BN19" s="350"/>
      <c r="BO19" s="350"/>
      <c r="BP19" s="350"/>
      <c r="BQ19" s="350"/>
      <c r="BR19" s="350"/>
      <c r="BS19" s="350"/>
      <c r="BT19" s="350"/>
      <c r="BU19" s="350"/>
      <c r="BV19" s="350"/>
      <c r="BW19" s="350"/>
      <c r="BX19" s="350"/>
      <c r="BY19" s="350"/>
      <c r="BZ19" s="350"/>
      <c r="CA19" s="350"/>
      <c r="CB19" s="350"/>
      <c r="CC19" s="350"/>
      <c r="CD19" s="350"/>
      <c r="CE19" s="350"/>
      <c r="CF19" s="350"/>
      <c r="CG19" s="350"/>
      <c r="CH19" s="350"/>
      <c r="CI19" s="350"/>
      <c r="CJ19" s="350"/>
      <c r="CN19" s="279" t="s">
        <v>97</v>
      </c>
      <c r="CP19" s="279" t="s">
        <v>150</v>
      </c>
      <c r="CR19" s="279" t="s">
        <v>151</v>
      </c>
    </row>
    <row r="20" spans="2:96" ht="77.45" customHeight="1">
      <c r="B20" s="433"/>
      <c r="C20" s="434"/>
      <c r="D20" s="434"/>
      <c r="E20" s="419"/>
      <c r="F20" s="419"/>
      <c r="G20" s="532"/>
      <c r="H20" s="531"/>
      <c r="I20" s="510"/>
      <c r="J20" s="419"/>
      <c r="K20" s="419"/>
      <c r="L20" s="419"/>
      <c r="M20" s="419"/>
      <c r="N20" s="419"/>
      <c r="O20" s="361" t="s">
        <v>95</v>
      </c>
      <c r="P20" s="362"/>
      <c r="Q20" s="363"/>
      <c r="R20" s="321"/>
      <c r="S20" s="322"/>
      <c r="T20" s="321"/>
      <c r="U20" s="322"/>
      <c r="V20" s="321"/>
      <c r="W20" s="322"/>
      <c r="X20" s="321"/>
      <c r="Y20" s="322"/>
      <c r="Z20" s="321"/>
      <c r="AA20" s="322"/>
      <c r="AB20" s="321"/>
      <c r="AC20" s="322"/>
      <c r="AD20" s="323"/>
      <c r="AE20" s="277"/>
      <c r="AF20" s="324"/>
      <c r="AG20" s="325"/>
      <c r="AH20" s="277"/>
      <c r="AI20" s="324"/>
      <c r="AJ20" s="325"/>
      <c r="AK20" s="277"/>
      <c r="AL20" s="324"/>
      <c r="AM20" s="325"/>
      <c r="AN20" s="277"/>
      <c r="AO20" s="326"/>
      <c r="AP20" s="350"/>
      <c r="AQ20" s="350"/>
      <c r="AR20" s="350"/>
      <c r="AS20" s="350"/>
      <c r="AT20" s="350"/>
      <c r="AU20" s="350"/>
      <c r="AV20" s="350"/>
      <c r="AW20" s="350"/>
      <c r="AX20" s="350"/>
      <c r="AY20" s="350"/>
      <c r="AZ20" s="350"/>
      <c r="BA20" s="350"/>
      <c r="BB20" s="350"/>
      <c r="BC20" s="350"/>
      <c r="BD20" s="350"/>
      <c r="BE20" s="350"/>
      <c r="BF20" s="350"/>
      <c r="BG20" s="350"/>
      <c r="BH20" s="350"/>
      <c r="BI20" s="350"/>
      <c r="BJ20" s="350"/>
      <c r="BK20" s="350"/>
      <c r="BL20" s="350"/>
      <c r="BM20" s="350"/>
      <c r="BN20" s="350"/>
      <c r="BO20" s="350"/>
      <c r="BP20" s="350"/>
      <c r="BQ20" s="350"/>
      <c r="BR20" s="350"/>
      <c r="BS20" s="350"/>
      <c r="BT20" s="350"/>
      <c r="BU20" s="350"/>
      <c r="BV20" s="350"/>
      <c r="BW20" s="350"/>
      <c r="BX20" s="350"/>
      <c r="BY20" s="350"/>
      <c r="BZ20" s="350"/>
      <c r="CA20" s="350"/>
      <c r="CB20" s="350"/>
      <c r="CC20" s="350"/>
      <c r="CD20" s="350"/>
      <c r="CE20" s="350"/>
      <c r="CF20" s="350"/>
      <c r="CG20" s="350"/>
      <c r="CH20" s="350"/>
      <c r="CI20" s="350"/>
      <c r="CJ20" s="350"/>
      <c r="CN20" s="279" t="s">
        <v>152</v>
      </c>
      <c r="CP20" s="279" t="s">
        <v>153</v>
      </c>
      <c r="CR20" s="279" t="s">
        <v>102</v>
      </c>
    </row>
    <row r="21" spans="2:96" ht="77.45" customHeight="1">
      <c r="B21" s="432">
        <v>7</v>
      </c>
      <c r="C21" s="434" t="s">
        <v>133</v>
      </c>
      <c r="D21" s="434" t="s">
        <v>136</v>
      </c>
      <c r="E21" s="419" t="s">
        <v>142</v>
      </c>
      <c r="F21" s="419" t="s">
        <v>154</v>
      </c>
      <c r="G21" s="532" t="s">
        <v>88</v>
      </c>
      <c r="H21" s="531" t="s">
        <v>155</v>
      </c>
      <c r="I21" s="510" t="s">
        <v>156</v>
      </c>
      <c r="J21" s="419" t="s">
        <v>116</v>
      </c>
      <c r="K21" s="419" t="s">
        <v>92</v>
      </c>
      <c r="L21" s="419" t="s">
        <v>93</v>
      </c>
      <c r="M21" s="509">
        <v>44348</v>
      </c>
      <c r="N21" s="509">
        <v>44561</v>
      </c>
      <c r="O21" s="361" t="s">
        <v>94</v>
      </c>
      <c r="P21" s="362"/>
      <c r="Q21" s="363"/>
      <c r="R21" s="321"/>
      <c r="S21" s="322"/>
      <c r="T21" s="321"/>
      <c r="U21" s="322"/>
      <c r="V21" s="321"/>
      <c r="W21" s="322"/>
      <c r="X21" s="321"/>
      <c r="Y21" s="322"/>
      <c r="Z21" s="321"/>
      <c r="AA21" s="322"/>
      <c r="AB21" s="321"/>
      <c r="AC21" s="322"/>
      <c r="AD21" s="323"/>
      <c r="AE21" s="277"/>
      <c r="AF21" s="324"/>
      <c r="AG21" s="325"/>
      <c r="AH21" s="277"/>
      <c r="AI21" s="324"/>
      <c r="AJ21" s="325"/>
      <c r="AK21" s="277"/>
      <c r="AL21" s="324"/>
      <c r="AM21" s="325"/>
      <c r="AN21" s="277"/>
      <c r="AO21" s="326"/>
      <c r="AP21" s="350"/>
      <c r="AQ21" s="350"/>
      <c r="AR21" s="350"/>
      <c r="AS21" s="350"/>
      <c r="AT21" s="350"/>
      <c r="AU21" s="350"/>
      <c r="AV21" s="350"/>
      <c r="AW21" s="350"/>
      <c r="AX21" s="350"/>
      <c r="AY21" s="350"/>
      <c r="AZ21" s="350"/>
      <c r="BA21" s="350"/>
      <c r="BB21" s="350"/>
      <c r="BC21" s="350"/>
      <c r="BD21" s="350"/>
      <c r="BE21" s="350"/>
      <c r="BF21" s="350"/>
      <c r="BG21" s="350"/>
      <c r="BH21" s="350"/>
      <c r="BI21" s="350"/>
      <c r="BJ21" s="350"/>
      <c r="BK21" s="350"/>
      <c r="BL21" s="350"/>
      <c r="BM21" s="350"/>
      <c r="BN21" s="350"/>
      <c r="BO21" s="350"/>
      <c r="BP21" s="350"/>
      <c r="BQ21" s="350"/>
      <c r="BR21" s="350"/>
      <c r="BS21" s="350"/>
      <c r="BT21" s="350"/>
      <c r="BU21" s="350"/>
      <c r="BV21" s="350"/>
      <c r="BW21" s="350"/>
      <c r="BX21" s="350"/>
      <c r="BY21" s="350"/>
      <c r="BZ21" s="350"/>
      <c r="CA21" s="350"/>
      <c r="CB21" s="350"/>
      <c r="CC21" s="350"/>
      <c r="CD21" s="350"/>
      <c r="CE21" s="350"/>
      <c r="CF21" s="350"/>
      <c r="CG21" s="350"/>
      <c r="CH21" s="350"/>
      <c r="CI21" s="350"/>
      <c r="CJ21" s="350"/>
      <c r="CN21" s="279" t="s">
        <v>136</v>
      </c>
      <c r="CP21" s="279" t="s">
        <v>99</v>
      </c>
      <c r="CR21" s="279" t="s">
        <v>157</v>
      </c>
    </row>
    <row r="22" spans="2:96" ht="77.45" customHeight="1">
      <c r="B22" s="433"/>
      <c r="C22" s="434"/>
      <c r="D22" s="434"/>
      <c r="E22" s="419"/>
      <c r="F22" s="419"/>
      <c r="G22" s="532"/>
      <c r="H22" s="531"/>
      <c r="I22" s="510"/>
      <c r="J22" s="419"/>
      <c r="K22" s="419"/>
      <c r="L22" s="419"/>
      <c r="M22" s="419"/>
      <c r="N22" s="419"/>
      <c r="O22" s="361" t="s">
        <v>95</v>
      </c>
      <c r="P22" s="362"/>
      <c r="Q22" s="363"/>
      <c r="R22" s="321"/>
      <c r="S22" s="322"/>
      <c r="T22" s="321"/>
      <c r="U22" s="322"/>
      <c r="V22" s="321"/>
      <c r="W22" s="322"/>
      <c r="X22" s="321"/>
      <c r="Y22" s="322"/>
      <c r="Z22" s="321"/>
      <c r="AA22" s="322"/>
      <c r="AB22" s="321"/>
      <c r="AC22" s="322"/>
      <c r="AD22" s="323"/>
      <c r="AE22" s="277"/>
      <c r="AF22" s="324"/>
      <c r="AG22" s="325"/>
      <c r="AH22" s="277"/>
      <c r="AI22" s="324"/>
      <c r="AJ22" s="325"/>
      <c r="AK22" s="277"/>
      <c r="AL22" s="324"/>
      <c r="AM22" s="325"/>
      <c r="AN22" s="277"/>
      <c r="AO22" s="326"/>
      <c r="AP22" s="350"/>
      <c r="AQ22" s="350"/>
      <c r="AR22" s="350"/>
      <c r="AS22" s="350"/>
      <c r="AT22" s="350"/>
      <c r="AU22" s="350"/>
      <c r="AV22" s="350"/>
      <c r="AW22" s="350"/>
      <c r="AX22" s="350"/>
      <c r="AY22" s="350"/>
      <c r="AZ22" s="350"/>
      <c r="BA22" s="350"/>
      <c r="BB22" s="350"/>
      <c r="BC22" s="350"/>
      <c r="BD22" s="350"/>
      <c r="BE22" s="350"/>
      <c r="BF22" s="350"/>
      <c r="BG22" s="350"/>
      <c r="BH22" s="350"/>
      <c r="BI22" s="350"/>
      <c r="BJ22" s="350"/>
      <c r="BK22" s="350"/>
      <c r="BL22" s="350"/>
      <c r="BM22" s="350"/>
      <c r="BN22" s="350"/>
      <c r="BO22" s="350"/>
      <c r="BP22" s="350"/>
      <c r="BQ22" s="350"/>
      <c r="BR22" s="350"/>
      <c r="BS22" s="350"/>
      <c r="BT22" s="350"/>
      <c r="BU22" s="350"/>
      <c r="BV22" s="350"/>
      <c r="BW22" s="350"/>
      <c r="BX22" s="350"/>
      <c r="BY22" s="350"/>
      <c r="BZ22" s="350"/>
      <c r="CA22" s="350"/>
      <c r="CB22" s="350"/>
      <c r="CC22" s="350"/>
      <c r="CD22" s="350"/>
      <c r="CE22" s="350"/>
      <c r="CF22" s="350"/>
      <c r="CG22" s="350"/>
      <c r="CH22" s="350"/>
      <c r="CI22" s="350"/>
      <c r="CJ22" s="350"/>
      <c r="CN22" s="279" t="s">
        <v>158</v>
      </c>
      <c r="CP22" s="279" t="s">
        <v>159</v>
      </c>
      <c r="CR22" s="279" t="s">
        <v>160</v>
      </c>
    </row>
    <row r="23" spans="2:96" ht="77.45" customHeight="1">
      <c r="B23" s="432">
        <v>8</v>
      </c>
      <c r="C23" s="434" t="s">
        <v>133</v>
      </c>
      <c r="D23" s="434" t="s">
        <v>136</v>
      </c>
      <c r="E23" s="419" t="s">
        <v>142</v>
      </c>
      <c r="F23" s="419" t="s">
        <v>154</v>
      </c>
      <c r="G23" s="532" t="s">
        <v>88</v>
      </c>
      <c r="H23" s="531" t="s">
        <v>161</v>
      </c>
      <c r="I23" s="510" t="s">
        <v>162</v>
      </c>
      <c r="J23" s="419" t="s">
        <v>116</v>
      </c>
      <c r="K23" s="419" t="s">
        <v>92</v>
      </c>
      <c r="L23" s="419" t="s">
        <v>93</v>
      </c>
      <c r="M23" s="509">
        <v>44228</v>
      </c>
      <c r="N23" s="509">
        <v>44561</v>
      </c>
      <c r="O23" s="361" t="s">
        <v>94</v>
      </c>
      <c r="P23" s="362"/>
      <c r="Q23" s="363"/>
      <c r="R23" s="321"/>
      <c r="S23" s="322"/>
      <c r="T23" s="321"/>
      <c r="U23" s="322"/>
      <c r="V23" s="321"/>
      <c r="W23" s="322"/>
      <c r="X23" s="321"/>
      <c r="Y23" s="322"/>
      <c r="Z23" s="321"/>
      <c r="AA23" s="322"/>
      <c r="AB23" s="321"/>
      <c r="AC23" s="322"/>
      <c r="AD23" s="323"/>
      <c r="AE23" s="277"/>
      <c r="AF23" s="324"/>
      <c r="AG23" s="325"/>
      <c r="AH23" s="277"/>
      <c r="AI23" s="324"/>
      <c r="AJ23" s="325"/>
      <c r="AK23" s="277"/>
      <c r="AL23" s="324"/>
      <c r="AM23" s="325"/>
      <c r="AN23" s="277"/>
      <c r="AO23" s="326"/>
      <c r="AP23" s="350"/>
      <c r="AQ23" s="350"/>
      <c r="AR23" s="350"/>
      <c r="AS23" s="350"/>
      <c r="AT23" s="350"/>
      <c r="AU23" s="350"/>
      <c r="AV23" s="350"/>
      <c r="AW23" s="350"/>
      <c r="AX23" s="350"/>
      <c r="AY23" s="350"/>
      <c r="AZ23" s="350"/>
      <c r="BA23" s="350"/>
      <c r="BB23" s="350"/>
      <c r="BC23" s="350"/>
      <c r="BD23" s="350"/>
      <c r="BE23" s="350"/>
      <c r="BF23" s="350"/>
      <c r="BG23" s="350"/>
      <c r="BH23" s="350"/>
      <c r="BI23" s="350"/>
      <c r="BJ23" s="350"/>
      <c r="BK23" s="350"/>
      <c r="BL23" s="350"/>
      <c r="BM23" s="350"/>
      <c r="BN23" s="350"/>
      <c r="BO23" s="350"/>
      <c r="BP23" s="350"/>
      <c r="BQ23" s="350"/>
      <c r="BR23" s="350"/>
      <c r="BS23" s="350"/>
      <c r="BT23" s="350"/>
      <c r="BU23" s="350"/>
      <c r="BV23" s="350"/>
      <c r="BW23" s="350"/>
      <c r="BX23" s="350"/>
      <c r="BY23" s="350"/>
      <c r="BZ23" s="350"/>
      <c r="CA23" s="350"/>
      <c r="CB23" s="350"/>
      <c r="CC23" s="350"/>
      <c r="CD23" s="350"/>
      <c r="CE23" s="350"/>
      <c r="CF23" s="350"/>
      <c r="CG23" s="350"/>
      <c r="CH23" s="350"/>
      <c r="CI23" s="350"/>
      <c r="CJ23" s="350"/>
      <c r="CN23" s="279" t="s">
        <v>163</v>
      </c>
      <c r="CP23" s="279" t="s">
        <v>164</v>
      </c>
      <c r="CR23" s="279" t="s">
        <v>165</v>
      </c>
    </row>
    <row r="24" spans="2:96" ht="77.45" customHeight="1">
      <c r="B24" s="433"/>
      <c r="C24" s="434"/>
      <c r="D24" s="434"/>
      <c r="E24" s="419"/>
      <c r="F24" s="419"/>
      <c r="G24" s="532"/>
      <c r="H24" s="531"/>
      <c r="I24" s="510"/>
      <c r="J24" s="419"/>
      <c r="K24" s="419"/>
      <c r="L24" s="419"/>
      <c r="M24" s="419"/>
      <c r="N24" s="419"/>
      <c r="O24" s="361" t="s">
        <v>95</v>
      </c>
      <c r="P24" s="362"/>
      <c r="Q24" s="363"/>
      <c r="R24" s="321"/>
      <c r="S24" s="322"/>
      <c r="T24" s="321"/>
      <c r="U24" s="322"/>
      <c r="V24" s="321"/>
      <c r="W24" s="322"/>
      <c r="X24" s="321"/>
      <c r="Y24" s="322"/>
      <c r="Z24" s="321"/>
      <c r="AA24" s="322"/>
      <c r="AB24" s="321"/>
      <c r="AC24" s="322"/>
      <c r="AD24" s="323"/>
      <c r="AE24" s="277"/>
      <c r="AF24" s="324"/>
      <c r="AG24" s="325"/>
      <c r="AH24" s="277"/>
      <c r="AI24" s="324"/>
      <c r="AJ24" s="325"/>
      <c r="AK24" s="277"/>
      <c r="AL24" s="324"/>
      <c r="AM24" s="325"/>
      <c r="AN24" s="277"/>
      <c r="AO24" s="326"/>
      <c r="AP24" s="350"/>
      <c r="AQ24" s="350"/>
      <c r="AR24" s="350"/>
      <c r="AS24" s="350"/>
      <c r="AT24" s="350"/>
      <c r="AU24" s="350"/>
      <c r="AV24" s="350"/>
      <c r="AW24" s="350"/>
      <c r="AX24" s="350"/>
      <c r="AY24" s="350"/>
      <c r="AZ24" s="350"/>
      <c r="BA24" s="350"/>
      <c r="BB24" s="350"/>
      <c r="BC24" s="350"/>
      <c r="BD24" s="350"/>
      <c r="BE24" s="350"/>
      <c r="BF24" s="350"/>
      <c r="BG24" s="350"/>
      <c r="BH24" s="350"/>
      <c r="BI24" s="350"/>
      <c r="BJ24" s="350"/>
      <c r="BK24" s="350"/>
      <c r="BL24" s="350"/>
      <c r="BM24" s="350"/>
      <c r="BN24" s="350"/>
      <c r="BO24" s="350"/>
      <c r="BP24" s="350"/>
      <c r="BQ24" s="350"/>
      <c r="BR24" s="350"/>
      <c r="BS24" s="350"/>
      <c r="BT24" s="350"/>
      <c r="BU24" s="350"/>
      <c r="BV24" s="350"/>
      <c r="BW24" s="350"/>
      <c r="BX24" s="350"/>
      <c r="BY24" s="350"/>
      <c r="BZ24" s="350"/>
      <c r="CA24" s="350"/>
      <c r="CB24" s="350"/>
      <c r="CC24" s="350"/>
      <c r="CD24" s="350"/>
      <c r="CE24" s="350"/>
      <c r="CF24" s="350"/>
      <c r="CG24" s="350"/>
      <c r="CH24" s="350"/>
      <c r="CI24" s="350"/>
      <c r="CJ24" s="350"/>
      <c r="CP24" s="279" t="s">
        <v>166</v>
      </c>
      <c r="CR24" s="279" t="s">
        <v>167</v>
      </c>
    </row>
    <row r="25" spans="2:96" ht="77.45" customHeight="1">
      <c r="B25" s="432">
        <v>9</v>
      </c>
      <c r="C25" s="434" t="s">
        <v>140</v>
      </c>
      <c r="D25" s="434" t="s">
        <v>97</v>
      </c>
      <c r="E25" s="419" t="s">
        <v>86</v>
      </c>
      <c r="F25" s="419" t="s">
        <v>166</v>
      </c>
      <c r="G25" s="532" t="s">
        <v>88</v>
      </c>
      <c r="H25" s="531" t="s">
        <v>168</v>
      </c>
      <c r="I25" s="510" t="s">
        <v>169</v>
      </c>
      <c r="J25" s="419" t="s">
        <v>170</v>
      </c>
      <c r="K25" s="419" t="s">
        <v>92</v>
      </c>
      <c r="L25" s="419" t="s">
        <v>93</v>
      </c>
      <c r="M25" s="509">
        <v>44201</v>
      </c>
      <c r="N25" s="509">
        <v>44561</v>
      </c>
      <c r="O25" s="361" t="s">
        <v>94</v>
      </c>
      <c r="P25" s="362"/>
      <c r="Q25" s="363"/>
      <c r="R25" s="321"/>
      <c r="S25" s="322"/>
      <c r="T25" s="321"/>
      <c r="U25" s="322"/>
      <c r="V25" s="321"/>
      <c r="W25" s="322"/>
      <c r="X25" s="321"/>
      <c r="Y25" s="322"/>
      <c r="Z25" s="321"/>
      <c r="AA25" s="322"/>
      <c r="AB25" s="321"/>
      <c r="AC25" s="322"/>
      <c r="AD25" s="323"/>
      <c r="AE25" s="277"/>
      <c r="AF25" s="324"/>
      <c r="AG25" s="325"/>
      <c r="AH25" s="277"/>
      <c r="AI25" s="324"/>
      <c r="AJ25" s="325"/>
      <c r="AK25" s="277"/>
      <c r="AL25" s="324"/>
      <c r="AM25" s="325"/>
      <c r="AN25" s="277"/>
      <c r="AO25" s="326"/>
      <c r="AP25" s="350"/>
      <c r="AQ25" s="350"/>
      <c r="AR25" s="350"/>
      <c r="AS25" s="350"/>
      <c r="AT25" s="350"/>
      <c r="AU25" s="350"/>
      <c r="AV25" s="350"/>
      <c r="AW25" s="350"/>
      <c r="AX25" s="350"/>
      <c r="AY25" s="350"/>
      <c r="AZ25" s="350"/>
      <c r="BA25" s="350"/>
      <c r="BB25" s="350"/>
      <c r="BC25" s="350"/>
      <c r="BD25" s="350"/>
      <c r="BE25" s="350"/>
      <c r="BF25" s="350"/>
      <c r="BG25" s="350"/>
      <c r="BH25" s="350"/>
      <c r="BI25" s="350"/>
      <c r="BJ25" s="350"/>
      <c r="BK25" s="350"/>
      <c r="BL25" s="350"/>
      <c r="BM25" s="350"/>
      <c r="BN25" s="350"/>
      <c r="BO25" s="350"/>
      <c r="BP25" s="350"/>
      <c r="BQ25" s="350"/>
      <c r="BR25" s="350"/>
      <c r="BS25" s="350"/>
      <c r="BT25" s="350"/>
      <c r="BU25" s="350"/>
      <c r="BV25" s="350"/>
      <c r="BW25" s="350"/>
      <c r="BX25" s="350"/>
      <c r="BY25" s="350"/>
      <c r="BZ25" s="350"/>
      <c r="CA25" s="350"/>
      <c r="CB25" s="350"/>
      <c r="CC25" s="350"/>
      <c r="CD25" s="350"/>
      <c r="CE25" s="350"/>
      <c r="CF25" s="350"/>
      <c r="CG25" s="350"/>
      <c r="CH25" s="350"/>
      <c r="CI25" s="350"/>
      <c r="CJ25" s="350"/>
      <c r="CP25" s="279" t="s">
        <v>154</v>
      </c>
      <c r="CR25" s="279" t="s">
        <v>171</v>
      </c>
    </row>
    <row r="26" spans="2:96" ht="77.45" customHeight="1">
      <c r="B26" s="433"/>
      <c r="C26" s="434"/>
      <c r="D26" s="434"/>
      <c r="E26" s="419"/>
      <c r="F26" s="419"/>
      <c r="G26" s="532"/>
      <c r="H26" s="531"/>
      <c r="I26" s="510"/>
      <c r="J26" s="419"/>
      <c r="K26" s="419"/>
      <c r="L26" s="419"/>
      <c r="M26" s="419"/>
      <c r="N26" s="419"/>
      <c r="O26" s="361" t="s">
        <v>95</v>
      </c>
      <c r="P26" s="362"/>
      <c r="Q26" s="363"/>
      <c r="R26" s="321"/>
      <c r="S26" s="322"/>
      <c r="T26" s="321"/>
      <c r="U26" s="322"/>
      <c r="V26" s="321"/>
      <c r="W26" s="322"/>
      <c r="X26" s="321"/>
      <c r="Y26" s="322"/>
      <c r="Z26" s="321"/>
      <c r="AA26" s="322"/>
      <c r="AB26" s="321"/>
      <c r="AC26" s="322"/>
      <c r="AD26" s="323"/>
      <c r="AE26" s="277"/>
      <c r="AF26" s="324"/>
      <c r="AG26" s="325"/>
      <c r="AH26" s="277"/>
      <c r="AI26" s="324"/>
      <c r="AJ26" s="325"/>
      <c r="AK26" s="277"/>
      <c r="AL26" s="324"/>
      <c r="AM26" s="325"/>
      <c r="AN26" s="277"/>
      <c r="AO26" s="326"/>
      <c r="AP26" s="350"/>
      <c r="AQ26" s="350"/>
      <c r="AR26" s="350"/>
      <c r="AS26" s="350"/>
      <c r="AT26" s="350"/>
      <c r="AU26" s="350"/>
      <c r="AV26" s="350"/>
      <c r="AW26" s="350"/>
      <c r="AX26" s="350"/>
      <c r="AY26" s="350"/>
      <c r="AZ26" s="350"/>
      <c r="BA26" s="350"/>
      <c r="BB26" s="350"/>
      <c r="BC26" s="350"/>
      <c r="BD26" s="350"/>
      <c r="BE26" s="350"/>
      <c r="BF26" s="350"/>
      <c r="BG26" s="350"/>
      <c r="BH26" s="350"/>
      <c r="BI26" s="350"/>
      <c r="BJ26" s="350"/>
      <c r="BK26" s="350"/>
      <c r="BL26" s="350"/>
      <c r="BM26" s="350"/>
      <c r="BN26" s="350"/>
      <c r="BO26" s="350"/>
      <c r="BP26" s="350"/>
      <c r="BQ26" s="350"/>
      <c r="BR26" s="350"/>
      <c r="BS26" s="350"/>
      <c r="BT26" s="350"/>
      <c r="BU26" s="350"/>
      <c r="BV26" s="350"/>
      <c r="BW26" s="350"/>
      <c r="BX26" s="350"/>
      <c r="BY26" s="350"/>
      <c r="BZ26" s="350"/>
      <c r="CA26" s="350"/>
      <c r="CB26" s="350"/>
      <c r="CC26" s="350"/>
      <c r="CD26" s="350"/>
      <c r="CE26" s="350"/>
      <c r="CF26" s="350"/>
      <c r="CG26" s="350"/>
      <c r="CH26" s="350"/>
      <c r="CI26" s="350"/>
      <c r="CJ26" s="350"/>
      <c r="CP26" s="279" t="s">
        <v>172</v>
      </c>
      <c r="CR26" s="279" t="s">
        <v>173</v>
      </c>
    </row>
    <row r="27" spans="2:96" ht="77.45" customHeight="1">
      <c r="B27" s="432">
        <v>10</v>
      </c>
      <c r="C27" s="434" t="s">
        <v>140</v>
      </c>
      <c r="D27" s="434" t="s">
        <v>97</v>
      </c>
      <c r="E27" s="419" t="s">
        <v>86</v>
      </c>
      <c r="F27" s="419" t="s">
        <v>166</v>
      </c>
      <c r="G27" s="532" t="s">
        <v>88</v>
      </c>
      <c r="H27" s="531" t="s">
        <v>174</v>
      </c>
      <c r="I27" s="510" t="s">
        <v>175</v>
      </c>
      <c r="J27" s="419" t="s">
        <v>170</v>
      </c>
      <c r="K27" s="419" t="s">
        <v>92</v>
      </c>
      <c r="L27" s="419" t="s">
        <v>93</v>
      </c>
      <c r="M27" s="509">
        <v>44201</v>
      </c>
      <c r="N27" s="509">
        <v>44561</v>
      </c>
      <c r="O27" s="361" t="s">
        <v>94</v>
      </c>
      <c r="P27" s="362"/>
      <c r="Q27" s="363"/>
      <c r="R27" s="321"/>
      <c r="S27" s="322"/>
      <c r="T27" s="321"/>
      <c r="U27" s="322"/>
      <c r="V27" s="321"/>
      <c r="W27" s="322"/>
      <c r="X27" s="321"/>
      <c r="Y27" s="322"/>
      <c r="Z27" s="321"/>
      <c r="AA27" s="322"/>
      <c r="AB27" s="321"/>
      <c r="AC27" s="322"/>
      <c r="AD27" s="323"/>
      <c r="AE27" s="277"/>
      <c r="AF27" s="324"/>
      <c r="AG27" s="325"/>
      <c r="AH27" s="277"/>
      <c r="AI27" s="324"/>
      <c r="AJ27" s="325"/>
      <c r="AK27" s="277"/>
      <c r="AL27" s="324"/>
      <c r="AM27" s="325"/>
      <c r="AN27" s="277"/>
      <c r="AO27" s="326"/>
      <c r="AP27" s="350"/>
      <c r="AQ27" s="350"/>
      <c r="AR27" s="350"/>
      <c r="AS27" s="350"/>
      <c r="AT27" s="350"/>
      <c r="AU27" s="350"/>
      <c r="AV27" s="350"/>
      <c r="AW27" s="350"/>
      <c r="AX27" s="350"/>
      <c r="AY27" s="350"/>
      <c r="AZ27" s="350"/>
      <c r="BA27" s="350"/>
      <c r="BB27" s="350"/>
      <c r="BC27" s="350"/>
      <c r="BD27" s="350"/>
      <c r="BE27" s="350"/>
      <c r="BF27" s="350"/>
      <c r="BG27" s="350"/>
      <c r="BH27" s="350"/>
      <c r="BI27" s="350"/>
      <c r="BJ27" s="350"/>
      <c r="BK27" s="350"/>
      <c r="BL27" s="350"/>
      <c r="BM27" s="350"/>
      <c r="BN27" s="350"/>
      <c r="BO27" s="350"/>
      <c r="BP27" s="350"/>
      <c r="BQ27" s="350"/>
      <c r="BR27" s="350"/>
      <c r="BS27" s="350"/>
      <c r="BT27" s="350"/>
      <c r="BU27" s="350"/>
      <c r="BV27" s="350"/>
      <c r="BW27" s="350"/>
      <c r="BX27" s="350"/>
      <c r="BY27" s="350"/>
      <c r="BZ27" s="350"/>
      <c r="CA27" s="350"/>
      <c r="CB27" s="350"/>
      <c r="CC27" s="350"/>
      <c r="CD27" s="350"/>
      <c r="CE27" s="350"/>
      <c r="CF27" s="350"/>
      <c r="CG27" s="350"/>
      <c r="CH27" s="350"/>
      <c r="CI27" s="350"/>
      <c r="CJ27" s="350"/>
      <c r="CP27" s="279" t="s">
        <v>176</v>
      </c>
      <c r="CR27" s="279" t="s">
        <v>177</v>
      </c>
    </row>
    <row r="28" spans="2:96" ht="77.45" customHeight="1" thickBot="1">
      <c r="B28" s="433"/>
      <c r="C28" s="434"/>
      <c r="D28" s="434"/>
      <c r="E28" s="419"/>
      <c r="F28" s="419"/>
      <c r="G28" s="532"/>
      <c r="H28" s="531"/>
      <c r="I28" s="510"/>
      <c r="J28" s="419"/>
      <c r="K28" s="419"/>
      <c r="L28" s="419"/>
      <c r="M28" s="419"/>
      <c r="N28" s="419"/>
      <c r="O28" s="361" t="s">
        <v>95</v>
      </c>
      <c r="P28" s="362"/>
      <c r="Q28" s="363"/>
      <c r="R28" s="321"/>
      <c r="S28" s="322"/>
      <c r="T28" s="321"/>
      <c r="U28" s="322"/>
      <c r="V28" s="321"/>
      <c r="W28" s="322"/>
      <c r="X28" s="321"/>
      <c r="Y28" s="322"/>
      <c r="Z28" s="321"/>
      <c r="AA28" s="322"/>
      <c r="AB28" s="321"/>
      <c r="AC28" s="322"/>
      <c r="AD28" s="323"/>
      <c r="AE28" s="277"/>
      <c r="AF28" s="324"/>
      <c r="AG28" s="325"/>
      <c r="AH28" s="277"/>
      <c r="AI28" s="324"/>
      <c r="AJ28" s="325"/>
      <c r="AK28" s="277"/>
      <c r="AL28" s="324"/>
      <c r="AM28" s="325"/>
      <c r="AN28" s="277"/>
      <c r="AO28" s="326"/>
      <c r="AP28" s="350"/>
      <c r="AQ28" s="350"/>
      <c r="AR28" s="350"/>
      <c r="AS28" s="350"/>
      <c r="AT28" s="350"/>
      <c r="AU28" s="350"/>
      <c r="AV28" s="350"/>
      <c r="AW28" s="350"/>
      <c r="AX28" s="350"/>
      <c r="AY28" s="350"/>
      <c r="AZ28" s="350"/>
      <c r="BA28" s="350"/>
      <c r="BB28" s="350"/>
      <c r="BC28" s="350"/>
      <c r="BD28" s="350"/>
      <c r="BE28" s="350"/>
      <c r="BF28" s="350"/>
      <c r="BG28" s="350"/>
      <c r="BH28" s="350"/>
      <c r="BI28" s="350"/>
      <c r="BJ28" s="350"/>
      <c r="BK28" s="350"/>
      <c r="BL28" s="350"/>
      <c r="BM28" s="350"/>
      <c r="BN28" s="350"/>
      <c r="BO28" s="350"/>
      <c r="BP28" s="350"/>
      <c r="BQ28" s="350"/>
      <c r="BR28" s="350"/>
      <c r="BS28" s="350"/>
      <c r="BT28" s="350"/>
      <c r="BU28" s="350"/>
      <c r="BV28" s="350"/>
      <c r="BW28" s="350"/>
      <c r="BX28" s="350"/>
      <c r="BY28" s="350"/>
      <c r="BZ28" s="350"/>
      <c r="CA28" s="350"/>
      <c r="CB28" s="350"/>
      <c r="CC28" s="350"/>
      <c r="CD28" s="350"/>
      <c r="CE28" s="350"/>
      <c r="CF28" s="350"/>
      <c r="CG28" s="350"/>
      <c r="CH28" s="350"/>
      <c r="CI28" s="350"/>
      <c r="CJ28" s="350"/>
      <c r="CP28" s="279" t="s">
        <v>178</v>
      </c>
      <c r="CR28" s="279" t="s">
        <v>179</v>
      </c>
    </row>
    <row r="29" spans="2:96" ht="84.75" customHeight="1">
      <c r="B29" s="432">
        <v>11</v>
      </c>
      <c r="C29" s="424" t="s">
        <v>128</v>
      </c>
      <c r="D29" s="424" t="s">
        <v>141</v>
      </c>
      <c r="E29" s="418" t="s">
        <v>86</v>
      </c>
      <c r="F29" s="418" t="s">
        <v>143</v>
      </c>
      <c r="G29" s="420" t="s">
        <v>120</v>
      </c>
      <c r="H29" s="435" t="s">
        <v>180</v>
      </c>
      <c r="I29" s="424" t="s">
        <v>181</v>
      </c>
      <c r="J29" s="418" t="s">
        <v>182</v>
      </c>
      <c r="K29" s="426" t="s">
        <v>183</v>
      </c>
      <c r="L29" s="418" t="s">
        <v>184</v>
      </c>
      <c r="M29" s="437">
        <v>44228</v>
      </c>
      <c r="N29" s="439">
        <v>44561</v>
      </c>
      <c r="O29" s="364" t="s">
        <v>94</v>
      </c>
      <c r="P29" s="365"/>
      <c r="Q29" s="366"/>
      <c r="R29" s="354"/>
      <c r="S29" s="354"/>
      <c r="T29" s="147"/>
      <c r="U29" s="354"/>
      <c r="V29" s="148"/>
      <c r="W29" s="354"/>
      <c r="X29" s="148"/>
      <c r="Y29" s="354"/>
      <c r="Z29" s="101"/>
      <c r="AA29" s="100"/>
      <c r="AB29" s="101"/>
      <c r="AC29" s="100"/>
      <c r="AD29" s="445"/>
      <c r="AE29" s="446"/>
      <c r="AF29" s="447"/>
      <c r="AG29" s="451"/>
      <c r="AH29" s="452"/>
      <c r="AI29" s="453"/>
      <c r="AJ29" s="461"/>
      <c r="AK29" s="462"/>
      <c r="AL29" s="463"/>
      <c r="AM29" s="457"/>
      <c r="AN29" s="446"/>
      <c r="AO29" s="458"/>
      <c r="AP29" s="350"/>
      <c r="AQ29" s="350"/>
      <c r="AR29" s="350"/>
      <c r="AS29" s="350"/>
      <c r="AT29" s="350"/>
      <c r="AU29" s="350"/>
      <c r="AV29" s="350"/>
      <c r="AW29" s="350"/>
      <c r="AX29" s="350"/>
      <c r="AY29" s="350"/>
      <c r="AZ29" s="350"/>
      <c r="BA29" s="350"/>
      <c r="BB29" s="350"/>
      <c r="BC29" s="350"/>
      <c r="BD29" s="350"/>
      <c r="BE29" s="350"/>
      <c r="BF29" s="350"/>
      <c r="BG29" s="350"/>
      <c r="BH29" s="350"/>
      <c r="BI29" s="350"/>
      <c r="BJ29" s="350"/>
      <c r="BK29" s="350"/>
      <c r="BL29" s="350"/>
      <c r="BM29" s="350"/>
      <c r="BN29" s="350"/>
      <c r="BO29" s="350"/>
      <c r="BP29" s="350"/>
      <c r="BQ29" s="350"/>
      <c r="BR29" s="350"/>
      <c r="BS29" s="350"/>
      <c r="BT29" s="350"/>
      <c r="BU29" s="350"/>
      <c r="BV29" s="350"/>
      <c r="BW29" s="350"/>
      <c r="BX29" s="350"/>
      <c r="BY29" s="350"/>
      <c r="BZ29" s="350"/>
      <c r="CA29" s="350"/>
      <c r="CB29" s="350"/>
      <c r="CC29" s="350"/>
      <c r="CD29" s="350"/>
      <c r="CE29" s="350"/>
      <c r="CF29" s="350"/>
      <c r="CG29" s="350"/>
      <c r="CH29" s="350"/>
      <c r="CI29" s="350"/>
      <c r="CJ29" s="350"/>
      <c r="CM29" s="279"/>
      <c r="CN29" s="279" t="s">
        <v>163</v>
      </c>
      <c r="CO29" s="279"/>
      <c r="CP29" s="279" t="s">
        <v>164</v>
      </c>
      <c r="CQ29" s="279"/>
      <c r="CR29" s="279" t="s">
        <v>185</v>
      </c>
    </row>
    <row r="30" spans="2:96" ht="84.75" customHeight="1" thickBot="1">
      <c r="B30" s="433"/>
      <c r="C30" s="434"/>
      <c r="D30" s="434"/>
      <c r="E30" s="419"/>
      <c r="F30" s="419"/>
      <c r="G30" s="421"/>
      <c r="H30" s="436"/>
      <c r="I30" s="425"/>
      <c r="J30" s="419"/>
      <c r="K30" s="427"/>
      <c r="L30" s="419"/>
      <c r="M30" s="438"/>
      <c r="N30" s="440"/>
      <c r="O30" s="364" t="s">
        <v>95</v>
      </c>
      <c r="P30" s="353"/>
      <c r="Q30" s="366"/>
      <c r="R30" s="355"/>
      <c r="S30" s="355"/>
      <c r="T30" s="149"/>
      <c r="U30" s="355"/>
      <c r="V30" s="149"/>
      <c r="W30" s="355"/>
      <c r="X30" s="149"/>
      <c r="Y30" s="355"/>
      <c r="Z30" s="102"/>
      <c r="AA30" s="102"/>
      <c r="AB30" s="102"/>
      <c r="AC30" s="102"/>
      <c r="AD30" s="448"/>
      <c r="AE30" s="449"/>
      <c r="AF30" s="450"/>
      <c r="AG30" s="454"/>
      <c r="AH30" s="455"/>
      <c r="AI30" s="456"/>
      <c r="AJ30" s="464"/>
      <c r="AK30" s="465"/>
      <c r="AL30" s="466"/>
      <c r="AM30" s="459"/>
      <c r="AN30" s="449"/>
      <c r="AO30" s="460"/>
      <c r="AP30" s="350"/>
      <c r="AQ30" s="350"/>
      <c r="AR30" s="350"/>
      <c r="AS30" s="350"/>
      <c r="AT30" s="350"/>
      <c r="AU30" s="350"/>
      <c r="AV30" s="350"/>
      <c r="AW30" s="350"/>
      <c r="AX30" s="350"/>
      <c r="AY30" s="350"/>
      <c r="AZ30" s="350"/>
      <c r="BA30" s="350"/>
      <c r="BB30" s="350"/>
      <c r="BC30" s="350"/>
      <c r="BD30" s="350"/>
      <c r="BE30" s="350"/>
      <c r="BF30" s="350"/>
      <c r="BG30" s="350"/>
      <c r="BH30" s="350"/>
      <c r="BI30" s="350"/>
      <c r="BJ30" s="350"/>
      <c r="BK30" s="350"/>
      <c r="BL30" s="350"/>
      <c r="BM30" s="350"/>
      <c r="BN30" s="350"/>
      <c r="BO30" s="350"/>
      <c r="BP30" s="350"/>
      <c r="BQ30" s="350"/>
      <c r="BR30" s="350"/>
      <c r="BS30" s="350"/>
      <c r="BT30" s="350"/>
      <c r="BU30" s="350"/>
      <c r="BV30" s="350"/>
      <c r="BW30" s="350"/>
      <c r="BX30" s="350"/>
      <c r="BY30" s="350"/>
      <c r="BZ30" s="350"/>
      <c r="CA30" s="350"/>
      <c r="CB30" s="350"/>
      <c r="CC30" s="350"/>
      <c r="CD30" s="350"/>
      <c r="CE30" s="350"/>
      <c r="CF30" s="350"/>
      <c r="CG30" s="350"/>
      <c r="CH30" s="350"/>
      <c r="CI30" s="350"/>
      <c r="CJ30" s="350"/>
      <c r="CM30" s="279"/>
      <c r="CN30" s="279"/>
      <c r="CO30" s="279"/>
      <c r="CP30" s="279" t="s">
        <v>166</v>
      </c>
      <c r="CQ30" s="279"/>
      <c r="CR30" s="279" t="s">
        <v>186</v>
      </c>
    </row>
    <row r="31" spans="2:96" ht="84.75" customHeight="1">
      <c r="B31" s="432">
        <v>12</v>
      </c>
      <c r="C31" s="424" t="s">
        <v>96</v>
      </c>
      <c r="D31" s="424" t="s">
        <v>97</v>
      </c>
      <c r="E31" s="418" t="s">
        <v>86</v>
      </c>
      <c r="F31" s="418" t="s">
        <v>143</v>
      </c>
      <c r="G31" s="420" t="s">
        <v>120</v>
      </c>
      <c r="H31" s="418" t="s">
        <v>187</v>
      </c>
      <c r="I31" s="424" t="s">
        <v>181</v>
      </c>
      <c r="J31" s="418" t="s">
        <v>125</v>
      </c>
      <c r="K31" s="426" t="s">
        <v>183</v>
      </c>
      <c r="L31" s="418" t="s">
        <v>184</v>
      </c>
      <c r="M31" s="437">
        <v>43843</v>
      </c>
      <c r="N31" s="439">
        <v>43859</v>
      </c>
      <c r="O31" s="364" t="s">
        <v>94</v>
      </c>
      <c r="P31" s="365"/>
      <c r="Q31" s="366"/>
      <c r="R31" s="354"/>
      <c r="S31" s="354"/>
      <c r="T31" s="147"/>
      <c r="U31" s="354"/>
      <c r="V31" s="148"/>
      <c r="W31" s="354"/>
      <c r="X31" s="148"/>
      <c r="Y31" s="354"/>
      <c r="Z31" s="101"/>
      <c r="AA31" s="100"/>
      <c r="AB31" s="101"/>
      <c r="AC31" s="100"/>
      <c r="AD31" s="507" t="s">
        <v>188</v>
      </c>
      <c r="AE31" s="482"/>
      <c r="AF31" s="483"/>
      <c r="AG31" s="507"/>
      <c r="AH31" s="482"/>
      <c r="AI31" s="483"/>
      <c r="AJ31" s="507"/>
      <c r="AK31" s="482"/>
      <c r="AL31" s="483"/>
      <c r="AM31" s="457"/>
      <c r="AN31" s="446"/>
      <c r="AO31" s="458"/>
      <c r="AP31" s="350"/>
      <c r="AQ31" s="350"/>
      <c r="AR31" s="350"/>
      <c r="AS31" s="350"/>
      <c r="AT31" s="350"/>
      <c r="AU31" s="350"/>
      <c r="AV31" s="350"/>
      <c r="AW31" s="350"/>
      <c r="AX31" s="350"/>
      <c r="AY31" s="350"/>
      <c r="AZ31" s="350"/>
      <c r="BA31" s="350"/>
      <c r="BB31" s="350"/>
      <c r="BC31" s="350"/>
      <c r="BD31" s="350"/>
      <c r="BE31" s="350"/>
      <c r="BF31" s="350"/>
      <c r="BG31" s="350"/>
      <c r="BH31" s="350"/>
      <c r="BI31" s="350"/>
      <c r="BJ31" s="350"/>
      <c r="BK31" s="350"/>
      <c r="BL31" s="350"/>
      <c r="BM31" s="350"/>
      <c r="BN31" s="350"/>
      <c r="BO31" s="350"/>
      <c r="BP31" s="350"/>
      <c r="BQ31" s="350"/>
      <c r="BR31" s="350"/>
      <c r="BS31" s="350"/>
      <c r="BT31" s="350"/>
      <c r="BU31" s="350"/>
      <c r="BV31" s="350"/>
      <c r="BW31" s="350"/>
      <c r="BX31" s="350"/>
      <c r="BY31" s="350"/>
      <c r="BZ31" s="350"/>
      <c r="CA31" s="350"/>
      <c r="CB31" s="350"/>
      <c r="CC31" s="350"/>
      <c r="CD31" s="350"/>
      <c r="CE31" s="350"/>
      <c r="CF31" s="350"/>
      <c r="CG31" s="350"/>
      <c r="CH31" s="350"/>
      <c r="CI31" s="350"/>
      <c r="CJ31" s="350"/>
      <c r="CM31" s="279"/>
      <c r="CN31" s="279"/>
      <c r="CO31" s="279"/>
      <c r="CP31" s="279" t="s">
        <v>154</v>
      </c>
      <c r="CQ31" s="279"/>
      <c r="CR31" s="279" t="s">
        <v>189</v>
      </c>
    </row>
    <row r="32" spans="2:96" ht="84.75" customHeight="1" thickBot="1">
      <c r="B32" s="433"/>
      <c r="C32" s="434"/>
      <c r="D32" s="434"/>
      <c r="E32" s="419"/>
      <c r="F32" s="419"/>
      <c r="G32" s="421"/>
      <c r="H32" s="441"/>
      <c r="I32" s="425"/>
      <c r="J32" s="419"/>
      <c r="K32" s="427"/>
      <c r="L32" s="419"/>
      <c r="M32" s="438"/>
      <c r="N32" s="440"/>
      <c r="O32" s="364" t="s">
        <v>95</v>
      </c>
      <c r="P32" s="353"/>
      <c r="Q32" s="366"/>
      <c r="R32" s="355"/>
      <c r="S32" s="355"/>
      <c r="T32" s="149"/>
      <c r="U32" s="355"/>
      <c r="V32" s="149"/>
      <c r="W32" s="355"/>
      <c r="X32" s="149"/>
      <c r="Y32" s="355"/>
      <c r="Z32" s="102"/>
      <c r="AA32" s="102"/>
      <c r="AB32" s="102"/>
      <c r="AC32" s="102"/>
      <c r="AD32" s="508"/>
      <c r="AE32" s="485"/>
      <c r="AF32" s="486"/>
      <c r="AG32" s="508"/>
      <c r="AH32" s="485"/>
      <c r="AI32" s="486"/>
      <c r="AJ32" s="508"/>
      <c r="AK32" s="485"/>
      <c r="AL32" s="486"/>
      <c r="AM32" s="459"/>
      <c r="AN32" s="449"/>
      <c r="AO32" s="460"/>
      <c r="AP32" s="350"/>
      <c r="AQ32" s="350"/>
      <c r="AR32" s="350"/>
      <c r="AS32" s="350"/>
      <c r="AT32" s="350"/>
      <c r="AU32" s="350"/>
      <c r="AV32" s="350"/>
      <c r="AW32" s="350"/>
      <c r="AX32" s="350"/>
      <c r="AY32" s="350"/>
      <c r="AZ32" s="350"/>
      <c r="BA32" s="350"/>
      <c r="BB32" s="350"/>
      <c r="BC32" s="350"/>
      <c r="BD32" s="350"/>
      <c r="BE32" s="350"/>
      <c r="BF32" s="350"/>
      <c r="BG32" s="350"/>
      <c r="BH32" s="350"/>
      <c r="BI32" s="350"/>
      <c r="BJ32" s="350"/>
      <c r="BK32" s="350"/>
      <c r="BL32" s="350"/>
      <c r="BM32" s="350"/>
      <c r="BN32" s="350"/>
      <c r="BO32" s="350"/>
      <c r="BP32" s="350"/>
      <c r="BQ32" s="350"/>
      <c r="BR32" s="350"/>
      <c r="BS32" s="350"/>
      <c r="BT32" s="350"/>
      <c r="BU32" s="350"/>
      <c r="BV32" s="350"/>
      <c r="BW32" s="350"/>
      <c r="BX32" s="350"/>
      <c r="BY32" s="350"/>
      <c r="BZ32" s="350"/>
      <c r="CA32" s="350"/>
      <c r="CB32" s="350"/>
      <c r="CC32" s="350"/>
      <c r="CD32" s="350"/>
      <c r="CE32" s="350"/>
      <c r="CF32" s="350"/>
      <c r="CG32" s="350"/>
      <c r="CH32" s="350"/>
      <c r="CI32" s="350"/>
      <c r="CJ32" s="350"/>
      <c r="CM32" s="279"/>
      <c r="CN32" s="279"/>
      <c r="CO32" s="279"/>
      <c r="CP32" s="279" t="s">
        <v>172</v>
      </c>
      <c r="CQ32" s="279"/>
      <c r="CR32" s="279" t="s">
        <v>190</v>
      </c>
    </row>
    <row r="33" spans="1:96" ht="84.75" customHeight="1">
      <c r="A33" s="350"/>
      <c r="B33" s="432">
        <v>13</v>
      </c>
      <c r="C33" s="424" t="s">
        <v>128</v>
      </c>
      <c r="D33" s="424" t="s">
        <v>122</v>
      </c>
      <c r="E33" s="418" t="s">
        <v>86</v>
      </c>
      <c r="F33" s="418" t="s">
        <v>143</v>
      </c>
      <c r="G33" s="420" t="s">
        <v>120</v>
      </c>
      <c r="H33" s="418" t="s">
        <v>191</v>
      </c>
      <c r="I33" s="424" t="s">
        <v>181</v>
      </c>
      <c r="J33" s="418" t="s">
        <v>186</v>
      </c>
      <c r="K33" s="426" t="s">
        <v>183</v>
      </c>
      <c r="L33" s="418" t="s">
        <v>184</v>
      </c>
      <c r="M33" s="437">
        <v>44378</v>
      </c>
      <c r="N33" s="439">
        <v>44561</v>
      </c>
      <c r="O33" s="364" t="s">
        <v>94</v>
      </c>
      <c r="P33" s="367"/>
      <c r="Q33" s="366"/>
      <c r="R33" s="351"/>
      <c r="S33" s="351"/>
      <c r="T33" s="151"/>
      <c r="U33" s="351"/>
      <c r="V33" s="152"/>
      <c r="W33" s="351"/>
      <c r="X33" s="152"/>
      <c r="Y33" s="351"/>
      <c r="Z33" s="105"/>
      <c r="AA33" s="104"/>
      <c r="AB33" s="105"/>
      <c r="AC33" s="104"/>
      <c r="AD33" s="451" t="s">
        <v>192</v>
      </c>
      <c r="AE33" s="452"/>
      <c r="AF33" s="453"/>
      <c r="AG33" s="451"/>
      <c r="AH33" s="452"/>
      <c r="AI33" s="453"/>
      <c r="AJ33" s="457"/>
      <c r="AK33" s="446"/>
      <c r="AL33" s="447"/>
      <c r="AM33" s="457"/>
      <c r="AN33" s="446"/>
      <c r="AO33" s="458"/>
      <c r="AP33" s="350"/>
      <c r="AQ33" s="350"/>
      <c r="AR33" s="350"/>
      <c r="AS33" s="350"/>
      <c r="AT33" s="350"/>
      <c r="AU33" s="350"/>
      <c r="AV33" s="350"/>
      <c r="AW33" s="350"/>
      <c r="AX33" s="350"/>
      <c r="AY33" s="350"/>
      <c r="AZ33" s="350"/>
      <c r="BA33" s="350"/>
      <c r="BB33" s="350"/>
      <c r="BC33" s="350"/>
      <c r="BD33" s="350"/>
      <c r="BE33" s="350"/>
      <c r="BF33" s="350"/>
      <c r="BG33" s="350"/>
      <c r="BH33" s="350"/>
      <c r="BI33" s="350"/>
      <c r="BJ33" s="350"/>
      <c r="BK33" s="350"/>
      <c r="BL33" s="350"/>
      <c r="BM33" s="350"/>
      <c r="BN33" s="350"/>
      <c r="BO33" s="350"/>
      <c r="BP33" s="350"/>
      <c r="BQ33" s="350"/>
      <c r="BR33" s="350"/>
      <c r="BS33" s="350"/>
      <c r="BT33" s="350"/>
      <c r="BU33" s="350"/>
      <c r="BV33" s="350"/>
      <c r="BW33" s="350"/>
      <c r="BX33" s="350"/>
      <c r="BY33" s="350"/>
      <c r="BZ33" s="350"/>
      <c r="CA33" s="350"/>
      <c r="CB33" s="350"/>
      <c r="CC33" s="350"/>
      <c r="CD33" s="350"/>
      <c r="CE33" s="350"/>
      <c r="CF33" s="350"/>
      <c r="CG33" s="350"/>
      <c r="CH33" s="350"/>
      <c r="CI33" s="350"/>
      <c r="CJ33" s="350"/>
      <c r="CM33" s="279"/>
      <c r="CN33" s="279"/>
      <c r="CO33" s="279"/>
      <c r="CP33" s="279"/>
      <c r="CQ33" s="279"/>
      <c r="CR33" s="279" t="s">
        <v>193</v>
      </c>
    </row>
    <row r="34" spans="1:96" ht="84.75" customHeight="1" thickBot="1">
      <c r="A34" s="350"/>
      <c r="B34" s="433"/>
      <c r="C34" s="434"/>
      <c r="D34" s="434"/>
      <c r="E34" s="419"/>
      <c r="F34" s="419"/>
      <c r="G34" s="421"/>
      <c r="H34" s="441"/>
      <c r="I34" s="425"/>
      <c r="J34" s="419"/>
      <c r="K34" s="427"/>
      <c r="L34" s="419"/>
      <c r="M34" s="438"/>
      <c r="N34" s="440"/>
      <c r="O34" s="364" t="s">
        <v>95</v>
      </c>
      <c r="P34" s="353"/>
      <c r="Q34" s="366"/>
      <c r="R34" s="352"/>
      <c r="S34" s="352"/>
      <c r="T34" s="153"/>
      <c r="U34" s="352"/>
      <c r="V34" s="153"/>
      <c r="W34" s="352"/>
      <c r="X34" s="153"/>
      <c r="Y34" s="352"/>
      <c r="Z34" s="103"/>
      <c r="AA34" s="103"/>
      <c r="AB34" s="103"/>
      <c r="AC34" s="103"/>
      <c r="AD34" s="454"/>
      <c r="AE34" s="455"/>
      <c r="AF34" s="456"/>
      <c r="AG34" s="454"/>
      <c r="AH34" s="455"/>
      <c r="AI34" s="456"/>
      <c r="AJ34" s="459"/>
      <c r="AK34" s="449"/>
      <c r="AL34" s="450"/>
      <c r="AM34" s="459"/>
      <c r="AN34" s="449"/>
      <c r="AO34" s="460"/>
      <c r="AP34" s="350"/>
      <c r="AQ34" s="350"/>
      <c r="AR34" s="350"/>
      <c r="AS34" s="350"/>
      <c r="AT34" s="350"/>
      <c r="AU34" s="350"/>
      <c r="AV34" s="350"/>
      <c r="AW34" s="350"/>
      <c r="AX34" s="350"/>
      <c r="AY34" s="350"/>
      <c r="AZ34" s="350"/>
      <c r="BA34" s="350"/>
      <c r="BB34" s="350"/>
      <c r="BC34" s="350"/>
      <c r="BD34" s="350"/>
      <c r="BE34" s="350"/>
      <c r="BF34" s="350"/>
      <c r="BG34" s="350"/>
      <c r="BH34" s="350"/>
      <c r="BI34" s="350"/>
      <c r="BJ34" s="350"/>
      <c r="BK34" s="350"/>
      <c r="BL34" s="350"/>
      <c r="BM34" s="350"/>
      <c r="BN34" s="350"/>
      <c r="BO34" s="350"/>
      <c r="BP34" s="350"/>
      <c r="BQ34" s="350"/>
      <c r="BR34" s="350"/>
      <c r="BS34" s="350"/>
      <c r="BT34" s="350"/>
      <c r="BU34" s="350"/>
      <c r="BV34" s="350"/>
      <c r="BW34" s="350"/>
      <c r="BX34" s="350"/>
      <c r="BY34" s="350"/>
      <c r="BZ34" s="350"/>
      <c r="CA34" s="350"/>
      <c r="CB34" s="350"/>
      <c r="CC34" s="350"/>
      <c r="CD34" s="350"/>
      <c r="CE34" s="350"/>
      <c r="CF34" s="350"/>
      <c r="CG34" s="350"/>
      <c r="CH34" s="350"/>
      <c r="CI34" s="350"/>
      <c r="CJ34" s="350"/>
      <c r="CM34" s="279"/>
      <c r="CN34" s="279"/>
      <c r="CO34" s="279"/>
      <c r="CP34" s="279"/>
      <c r="CQ34" s="279"/>
      <c r="CR34" s="279" t="s">
        <v>194</v>
      </c>
    </row>
    <row r="35" spans="1:96" ht="84.75" customHeight="1">
      <c r="A35" s="30"/>
      <c r="B35" s="432">
        <v>14</v>
      </c>
      <c r="C35" s="424" t="s">
        <v>128</v>
      </c>
      <c r="D35" s="424" t="s">
        <v>122</v>
      </c>
      <c r="E35" s="418" t="s">
        <v>86</v>
      </c>
      <c r="F35" s="418" t="s">
        <v>143</v>
      </c>
      <c r="G35" s="420" t="s">
        <v>120</v>
      </c>
      <c r="H35" s="418" t="s">
        <v>195</v>
      </c>
      <c r="I35" s="424" t="s">
        <v>181</v>
      </c>
      <c r="J35" s="418" t="s">
        <v>186</v>
      </c>
      <c r="K35" s="426" t="s">
        <v>183</v>
      </c>
      <c r="L35" s="418" t="s">
        <v>184</v>
      </c>
      <c r="M35" s="511">
        <v>44136</v>
      </c>
      <c r="N35" s="513">
        <v>45291</v>
      </c>
      <c r="O35" s="364" t="s">
        <v>94</v>
      </c>
      <c r="P35" s="367"/>
      <c r="Q35" s="366"/>
      <c r="R35" s="351"/>
      <c r="S35" s="351"/>
      <c r="T35" s="151"/>
      <c r="U35" s="351"/>
      <c r="V35" s="152"/>
      <c r="W35" s="351"/>
      <c r="X35" s="152"/>
      <c r="Y35" s="351"/>
      <c r="Z35" s="105"/>
      <c r="AA35" s="104"/>
      <c r="AB35" s="105"/>
      <c r="AC35" s="104"/>
      <c r="AD35" s="445"/>
      <c r="AE35" s="446"/>
      <c r="AF35" s="447"/>
      <c r="AG35" s="451"/>
      <c r="AH35" s="452"/>
      <c r="AI35" s="453"/>
      <c r="AJ35" s="481"/>
      <c r="AK35" s="482"/>
      <c r="AL35" s="483"/>
      <c r="AM35" s="457"/>
      <c r="AN35" s="446"/>
      <c r="AO35" s="458"/>
      <c r="AP35" s="30"/>
      <c r="AQ35" s="350"/>
      <c r="AR35" s="350"/>
      <c r="AS35" s="350"/>
      <c r="AT35" s="350"/>
      <c r="AU35" s="350"/>
      <c r="AV35" s="350"/>
      <c r="AW35" s="350"/>
      <c r="AX35" s="350"/>
      <c r="AY35" s="350"/>
      <c r="AZ35" s="350"/>
      <c r="BA35" s="350"/>
      <c r="BB35" s="350"/>
      <c r="BC35" s="350"/>
      <c r="BD35" s="350"/>
      <c r="BE35" s="350"/>
      <c r="BF35" s="350"/>
      <c r="BG35" s="350"/>
      <c r="BH35" s="350"/>
      <c r="BI35" s="350"/>
      <c r="BJ35" s="350"/>
      <c r="BK35" s="350"/>
      <c r="BL35" s="350"/>
      <c r="BM35" s="350"/>
      <c r="BN35" s="350"/>
      <c r="BO35" s="350"/>
      <c r="BP35" s="350"/>
      <c r="BQ35" s="350"/>
      <c r="BR35" s="350"/>
      <c r="BS35" s="350"/>
      <c r="BT35" s="350"/>
      <c r="BU35" s="350"/>
      <c r="BV35" s="350"/>
      <c r="BW35" s="350"/>
      <c r="BX35" s="350"/>
      <c r="BY35" s="350"/>
      <c r="BZ35" s="350"/>
      <c r="CA35" s="350"/>
      <c r="CB35" s="350"/>
      <c r="CC35" s="350"/>
      <c r="CD35" s="350"/>
      <c r="CE35" s="350"/>
      <c r="CF35" s="350"/>
      <c r="CG35" s="350"/>
      <c r="CH35" s="350"/>
      <c r="CI35" s="350"/>
      <c r="CJ35" s="350"/>
      <c r="CM35" s="279"/>
      <c r="CN35" s="279"/>
      <c r="CO35" s="279"/>
      <c r="CP35" s="279"/>
      <c r="CQ35" s="279"/>
      <c r="CR35" s="279" t="s">
        <v>196</v>
      </c>
    </row>
    <row r="36" spans="1:96" ht="84.75" customHeight="1" thickBot="1">
      <c r="A36" s="350"/>
      <c r="B36" s="433"/>
      <c r="C36" s="434"/>
      <c r="D36" s="434"/>
      <c r="E36" s="419"/>
      <c r="F36" s="419"/>
      <c r="G36" s="421"/>
      <c r="H36" s="441"/>
      <c r="I36" s="425"/>
      <c r="J36" s="419"/>
      <c r="K36" s="427"/>
      <c r="L36" s="419"/>
      <c r="M36" s="512"/>
      <c r="N36" s="514"/>
      <c r="O36" s="364" t="s">
        <v>95</v>
      </c>
      <c r="P36" s="353"/>
      <c r="Q36" s="366"/>
      <c r="R36" s="352"/>
      <c r="S36" s="352"/>
      <c r="T36" s="153"/>
      <c r="U36" s="352"/>
      <c r="V36" s="153"/>
      <c r="W36" s="352"/>
      <c r="X36" s="153"/>
      <c r="Y36" s="352"/>
      <c r="Z36" s="103"/>
      <c r="AA36" s="103"/>
      <c r="AB36" s="103"/>
      <c r="AC36" s="103"/>
      <c r="AD36" s="448"/>
      <c r="AE36" s="449"/>
      <c r="AF36" s="450"/>
      <c r="AG36" s="454"/>
      <c r="AH36" s="455"/>
      <c r="AI36" s="456"/>
      <c r="AJ36" s="459"/>
      <c r="AK36" s="449"/>
      <c r="AL36" s="450"/>
      <c r="AM36" s="459"/>
      <c r="AN36" s="449"/>
      <c r="AO36" s="460"/>
      <c r="AP36" s="350"/>
      <c r="AQ36" s="350"/>
      <c r="AR36" s="350"/>
      <c r="AS36" s="350"/>
      <c r="AT36" s="350"/>
      <c r="AU36" s="350"/>
      <c r="AV36" s="350"/>
      <c r="AW36" s="350"/>
      <c r="AX36" s="350"/>
      <c r="AY36" s="350"/>
      <c r="AZ36" s="350"/>
      <c r="BA36" s="350"/>
      <c r="BB36" s="350"/>
      <c r="BC36" s="350"/>
      <c r="BD36" s="350"/>
      <c r="BE36" s="350"/>
      <c r="BF36" s="350"/>
      <c r="BG36" s="350"/>
      <c r="BH36" s="350"/>
      <c r="BI36" s="350"/>
      <c r="BJ36" s="350"/>
      <c r="BK36" s="350"/>
      <c r="BL36" s="350"/>
      <c r="BM36" s="350"/>
      <c r="BN36" s="350"/>
      <c r="BO36" s="350"/>
      <c r="BP36" s="350"/>
      <c r="BQ36" s="350"/>
      <c r="BR36" s="350"/>
      <c r="BS36" s="350"/>
      <c r="BT36" s="350"/>
      <c r="BU36" s="350"/>
      <c r="BV36" s="350"/>
      <c r="BW36" s="350"/>
      <c r="BX36" s="350"/>
      <c r="BY36" s="350"/>
      <c r="BZ36" s="350"/>
      <c r="CA36" s="350"/>
      <c r="CB36" s="350"/>
      <c r="CC36" s="350"/>
      <c r="CD36" s="350"/>
      <c r="CE36" s="350"/>
      <c r="CF36" s="350"/>
      <c r="CG36" s="350"/>
      <c r="CH36" s="350"/>
      <c r="CI36" s="350"/>
      <c r="CJ36" s="350"/>
      <c r="CM36" s="279"/>
      <c r="CN36" s="279"/>
      <c r="CO36" s="279"/>
      <c r="CP36" s="279"/>
      <c r="CQ36" s="279"/>
      <c r="CR36" s="279" t="s">
        <v>197</v>
      </c>
    </row>
    <row r="37" spans="1:96" ht="84.75" customHeight="1">
      <c r="A37" s="350"/>
      <c r="B37" s="432">
        <v>15</v>
      </c>
      <c r="C37" s="424" t="s">
        <v>96</v>
      </c>
      <c r="D37" s="424" t="s">
        <v>97</v>
      </c>
      <c r="E37" s="418" t="s">
        <v>98</v>
      </c>
      <c r="F37" s="418" t="s">
        <v>87</v>
      </c>
      <c r="G37" s="420" t="s">
        <v>120</v>
      </c>
      <c r="H37" s="427" t="s">
        <v>198</v>
      </c>
      <c r="I37" s="424" t="s">
        <v>181</v>
      </c>
      <c r="J37" s="418" t="s">
        <v>199</v>
      </c>
      <c r="K37" s="426" t="s">
        <v>183</v>
      </c>
      <c r="L37" s="418" t="s">
        <v>184</v>
      </c>
      <c r="M37" s="428">
        <v>44256</v>
      </c>
      <c r="N37" s="430">
        <v>44500</v>
      </c>
      <c r="O37" s="364" t="s">
        <v>94</v>
      </c>
      <c r="P37" s="367"/>
      <c r="Q37" s="366"/>
      <c r="R37" s="351"/>
      <c r="S37" s="351"/>
      <c r="T37" s="151"/>
      <c r="U37" s="351"/>
      <c r="V37" s="152"/>
      <c r="W37" s="351"/>
      <c r="X37" s="152"/>
      <c r="Y37" s="351"/>
      <c r="Z37" s="105"/>
      <c r="AA37" s="104"/>
      <c r="AB37" s="105"/>
      <c r="AC37" s="104"/>
      <c r="AD37" s="445"/>
      <c r="AE37" s="446"/>
      <c r="AF37" s="447"/>
      <c r="AG37" s="451"/>
      <c r="AH37" s="452"/>
      <c r="AI37" s="453"/>
      <c r="AJ37" s="457"/>
      <c r="AK37" s="446"/>
      <c r="AL37" s="447"/>
      <c r="AM37" s="457"/>
      <c r="AN37" s="446"/>
      <c r="AO37" s="458"/>
      <c r="AP37" s="350"/>
      <c r="AQ37" s="350"/>
      <c r="AR37" s="350"/>
      <c r="AS37" s="350"/>
      <c r="AT37" s="350"/>
      <c r="AU37" s="350"/>
      <c r="AV37" s="350"/>
      <c r="AW37" s="350"/>
      <c r="AX37" s="350"/>
      <c r="AY37" s="350"/>
      <c r="AZ37" s="350"/>
      <c r="BA37" s="350"/>
      <c r="BB37" s="350"/>
      <c r="BC37" s="350"/>
      <c r="BD37" s="350"/>
      <c r="BE37" s="350"/>
      <c r="BF37" s="350"/>
      <c r="BG37" s="350"/>
      <c r="BH37" s="350"/>
      <c r="BI37" s="350"/>
      <c r="BJ37" s="350"/>
      <c r="BK37" s="350"/>
      <c r="BL37" s="350"/>
      <c r="BM37" s="350"/>
      <c r="BN37" s="350"/>
      <c r="BO37" s="350"/>
      <c r="BP37" s="350"/>
      <c r="BQ37" s="350"/>
      <c r="BR37" s="350"/>
      <c r="BS37" s="350"/>
      <c r="BT37" s="350"/>
      <c r="BU37" s="350"/>
      <c r="BV37" s="350"/>
      <c r="BW37" s="350"/>
      <c r="BX37" s="350"/>
      <c r="BY37" s="350"/>
      <c r="BZ37" s="350"/>
      <c r="CA37" s="350"/>
      <c r="CB37" s="350"/>
      <c r="CC37" s="350"/>
      <c r="CD37" s="350"/>
      <c r="CE37" s="350"/>
      <c r="CF37" s="350"/>
      <c r="CG37" s="350"/>
      <c r="CH37" s="350"/>
      <c r="CI37" s="350"/>
      <c r="CJ37" s="350"/>
      <c r="CM37" s="279"/>
      <c r="CN37" s="279"/>
      <c r="CO37" s="279"/>
      <c r="CP37" s="279"/>
      <c r="CQ37" s="279"/>
      <c r="CR37" s="279" t="s">
        <v>200</v>
      </c>
    </row>
    <row r="38" spans="1:96" ht="84.75" customHeight="1" thickBot="1">
      <c r="A38" s="350"/>
      <c r="B38" s="433"/>
      <c r="C38" s="434"/>
      <c r="D38" s="434"/>
      <c r="E38" s="419"/>
      <c r="F38" s="419"/>
      <c r="G38" s="421"/>
      <c r="H38" s="419"/>
      <c r="I38" s="425"/>
      <c r="J38" s="419"/>
      <c r="K38" s="427"/>
      <c r="L38" s="419"/>
      <c r="M38" s="429"/>
      <c r="N38" s="431"/>
      <c r="O38" s="364" t="s">
        <v>95</v>
      </c>
      <c r="P38" s="353"/>
      <c r="Q38" s="366"/>
      <c r="R38" s="352"/>
      <c r="S38" s="352"/>
      <c r="T38" s="153"/>
      <c r="U38" s="352"/>
      <c r="V38" s="153"/>
      <c r="W38" s="352"/>
      <c r="X38" s="153"/>
      <c r="Y38" s="352"/>
      <c r="Z38" s="103"/>
      <c r="AA38" s="103"/>
      <c r="AB38" s="103"/>
      <c r="AC38" s="103"/>
      <c r="AD38" s="448"/>
      <c r="AE38" s="449"/>
      <c r="AF38" s="450"/>
      <c r="AG38" s="454"/>
      <c r="AH38" s="455"/>
      <c r="AI38" s="456"/>
      <c r="AJ38" s="459"/>
      <c r="AK38" s="449"/>
      <c r="AL38" s="450"/>
      <c r="AM38" s="459"/>
      <c r="AN38" s="449"/>
      <c r="AO38" s="460"/>
      <c r="AP38" s="350"/>
      <c r="AQ38" s="350"/>
      <c r="AR38" s="350"/>
      <c r="AS38" s="350"/>
      <c r="AT38" s="350"/>
      <c r="AU38" s="350"/>
      <c r="AV38" s="350"/>
      <c r="AW38" s="350"/>
      <c r="AX38" s="350"/>
      <c r="AY38" s="350"/>
      <c r="AZ38" s="350"/>
      <c r="BA38" s="350"/>
      <c r="BB38" s="350"/>
      <c r="BC38" s="350"/>
      <c r="BD38" s="350"/>
      <c r="BE38" s="350"/>
      <c r="BF38" s="350"/>
      <c r="BG38" s="350"/>
      <c r="BH38" s="350"/>
      <c r="BI38" s="350"/>
      <c r="BJ38" s="350"/>
      <c r="BK38" s="350"/>
      <c r="BL38" s="350"/>
      <c r="BM38" s="350"/>
      <c r="BN38" s="350"/>
      <c r="BO38" s="350"/>
      <c r="BP38" s="350"/>
      <c r="BQ38" s="350"/>
      <c r="BR38" s="350"/>
      <c r="BS38" s="350"/>
      <c r="BT38" s="350"/>
      <c r="BU38" s="350"/>
      <c r="BV38" s="350"/>
      <c r="BW38" s="350"/>
      <c r="BX38" s="350"/>
      <c r="BY38" s="350"/>
      <c r="BZ38" s="350"/>
      <c r="CA38" s="350"/>
      <c r="CB38" s="350"/>
      <c r="CC38" s="350"/>
      <c r="CD38" s="350"/>
      <c r="CE38" s="350"/>
      <c r="CF38" s="350"/>
      <c r="CG38" s="350"/>
      <c r="CH38" s="350"/>
      <c r="CI38" s="350"/>
      <c r="CJ38" s="350"/>
      <c r="CM38" s="279"/>
      <c r="CN38" s="279"/>
      <c r="CO38" s="279"/>
      <c r="CP38" s="279"/>
      <c r="CQ38" s="279"/>
      <c r="CR38" s="279" t="s">
        <v>201</v>
      </c>
    </row>
    <row r="39" spans="1:96" ht="84.75" customHeight="1">
      <c r="A39" s="350"/>
      <c r="B39" s="432">
        <v>16</v>
      </c>
      <c r="C39" s="424" t="s">
        <v>128</v>
      </c>
      <c r="D39" s="424" t="s">
        <v>85</v>
      </c>
      <c r="E39" s="418" t="s">
        <v>86</v>
      </c>
      <c r="F39" s="418" t="s">
        <v>143</v>
      </c>
      <c r="G39" s="420" t="s">
        <v>120</v>
      </c>
      <c r="H39" s="422" t="s">
        <v>202</v>
      </c>
      <c r="I39" s="424" t="s">
        <v>181</v>
      </c>
      <c r="J39" s="418" t="s">
        <v>203</v>
      </c>
      <c r="K39" s="426" t="s">
        <v>183</v>
      </c>
      <c r="L39" s="418" t="s">
        <v>184</v>
      </c>
      <c r="M39" s="428">
        <v>44256</v>
      </c>
      <c r="N39" s="430">
        <v>44561</v>
      </c>
      <c r="O39" s="364" t="s">
        <v>94</v>
      </c>
      <c r="P39" s="367"/>
      <c r="Q39" s="366"/>
      <c r="R39" s="351"/>
      <c r="S39" s="351"/>
      <c r="T39" s="151"/>
      <c r="U39" s="351"/>
      <c r="V39" s="152"/>
      <c r="W39" s="351"/>
      <c r="X39" s="152"/>
      <c r="Y39" s="351"/>
      <c r="Z39" s="105"/>
      <c r="AA39" s="104"/>
      <c r="AB39" s="105"/>
      <c r="AC39" s="104"/>
      <c r="AD39" s="445"/>
      <c r="AE39" s="446"/>
      <c r="AF39" s="447"/>
      <c r="AG39" s="451"/>
      <c r="AH39" s="452"/>
      <c r="AI39" s="453"/>
      <c r="AJ39" s="451"/>
      <c r="AK39" s="452"/>
      <c r="AL39" s="453"/>
      <c r="AM39" s="457"/>
      <c r="AN39" s="446"/>
      <c r="AO39" s="458"/>
      <c r="AP39" s="350"/>
      <c r="AQ39" s="350"/>
      <c r="AR39" s="350"/>
      <c r="AS39" s="350"/>
      <c r="AT39" s="350"/>
      <c r="AU39" s="350"/>
      <c r="AV39" s="350"/>
      <c r="AW39" s="350"/>
      <c r="AX39" s="350"/>
      <c r="AY39" s="350"/>
      <c r="AZ39" s="350"/>
      <c r="BA39" s="350"/>
      <c r="BB39" s="350"/>
      <c r="BC39" s="350"/>
      <c r="BD39" s="350"/>
      <c r="BE39" s="350"/>
      <c r="BF39" s="350"/>
      <c r="BG39" s="350"/>
      <c r="BH39" s="350"/>
      <c r="BI39" s="350"/>
      <c r="BJ39" s="350"/>
      <c r="BK39" s="350"/>
      <c r="BL39" s="350"/>
      <c r="BM39" s="350"/>
      <c r="BN39" s="350"/>
      <c r="BO39" s="350"/>
      <c r="BP39" s="350"/>
      <c r="BQ39" s="350"/>
      <c r="BR39" s="350"/>
      <c r="BS39" s="350"/>
      <c r="BT39" s="350"/>
      <c r="BU39" s="350"/>
      <c r="BV39" s="350"/>
      <c r="BW39" s="350"/>
      <c r="BX39" s="350"/>
      <c r="BY39" s="350"/>
      <c r="BZ39" s="350"/>
      <c r="CA39" s="350"/>
      <c r="CB39" s="350"/>
      <c r="CC39" s="350"/>
      <c r="CD39" s="350"/>
      <c r="CE39" s="350"/>
      <c r="CF39" s="350"/>
      <c r="CG39" s="350"/>
      <c r="CH39" s="350"/>
      <c r="CI39" s="350"/>
      <c r="CJ39" s="350"/>
      <c r="CM39" s="279"/>
      <c r="CN39" s="279"/>
      <c r="CO39" s="279"/>
      <c r="CP39" s="279"/>
      <c r="CQ39" s="279"/>
      <c r="CR39" s="279" t="s">
        <v>204</v>
      </c>
    </row>
    <row r="40" spans="1:96" ht="84.75" customHeight="1" thickBot="1">
      <c r="A40" s="350"/>
      <c r="B40" s="433"/>
      <c r="C40" s="434"/>
      <c r="D40" s="434"/>
      <c r="E40" s="419"/>
      <c r="F40" s="419"/>
      <c r="G40" s="421"/>
      <c r="H40" s="423"/>
      <c r="I40" s="425"/>
      <c r="J40" s="419"/>
      <c r="K40" s="427"/>
      <c r="L40" s="419"/>
      <c r="M40" s="429"/>
      <c r="N40" s="431"/>
      <c r="O40" s="364" t="s">
        <v>95</v>
      </c>
      <c r="P40" s="353"/>
      <c r="Q40" s="366"/>
      <c r="R40" s="352"/>
      <c r="S40" s="352"/>
      <c r="T40" s="153"/>
      <c r="U40" s="352"/>
      <c r="V40" s="153"/>
      <c r="W40" s="352"/>
      <c r="X40" s="153"/>
      <c r="Y40" s="352"/>
      <c r="Z40" s="103"/>
      <c r="AA40" s="103"/>
      <c r="AB40" s="103"/>
      <c r="AC40" s="103"/>
      <c r="AD40" s="448"/>
      <c r="AE40" s="449"/>
      <c r="AF40" s="450"/>
      <c r="AG40" s="454"/>
      <c r="AH40" s="455"/>
      <c r="AI40" s="456"/>
      <c r="AJ40" s="454"/>
      <c r="AK40" s="455"/>
      <c r="AL40" s="456"/>
      <c r="AM40" s="459"/>
      <c r="AN40" s="449"/>
      <c r="AO40" s="460"/>
      <c r="AP40" s="350"/>
      <c r="AQ40" s="350"/>
      <c r="AR40" s="350"/>
      <c r="AS40" s="350"/>
      <c r="AT40" s="350"/>
      <c r="AU40" s="350"/>
      <c r="AV40" s="350"/>
      <c r="AW40" s="350"/>
      <c r="AX40" s="350"/>
      <c r="AY40" s="350"/>
      <c r="AZ40" s="350"/>
      <c r="BA40" s="350"/>
      <c r="BB40" s="350"/>
      <c r="BC40" s="350"/>
      <c r="BD40" s="350"/>
      <c r="BE40" s="350"/>
      <c r="BF40" s="350"/>
      <c r="BG40" s="350"/>
      <c r="BH40" s="350"/>
      <c r="BI40" s="350"/>
      <c r="BJ40" s="350"/>
      <c r="BK40" s="350"/>
      <c r="BL40" s="350"/>
      <c r="BM40" s="350"/>
      <c r="BN40" s="350"/>
      <c r="BO40" s="350"/>
      <c r="BP40" s="350"/>
      <c r="BQ40" s="350"/>
      <c r="BR40" s="350"/>
      <c r="BS40" s="350"/>
      <c r="BT40" s="350"/>
      <c r="BU40" s="350"/>
      <c r="BV40" s="350"/>
      <c r="BW40" s="350"/>
      <c r="BX40" s="350"/>
      <c r="BY40" s="350"/>
      <c r="BZ40" s="350"/>
      <c r="CA40" s="350"/>
      <c r="CB40" s="350"/>
      <c r="CC40" s="350"/>
      <c r="CD40" s="350"/>
      <c r="CE40" s="350"/>
      <c r="CF40" s="350"/>
      <c r="CG40" s="350"/>
      <c r="CH40" s="350"/>
      <c r="CI40" s="350"/>
      <c r="CJ40" s="350"/>
      <c r="CM40" s="279"/>
      <c r="CN40" s="279"/>
      <c r="CO40" s="279"/>
      <c r="CP40" s="279"/>
      <c r="CQ40" s="279"/>
      <c r="CR40" s="279" t="s">
        <v>170</v>
      </c>
    </row>
    <row r="41" spans="1:96" ht="84.75" customHeight="1">
      <c r="A41" s="350"/>
      <c r="B41" s="432">
        <v>17</v>
      </c>
      <c r="C41" s="424" t="s">
        <v>128</v>
      </c>
      <c r="D41" s="424" t="s">
        <v>158</v>
      </c>
      <c r="E41" s="418" t="s">
        <v>86</v>
      </c>
      <c r="F41" s="418" t="s">
        <v>143</v>
      </c>
      <c r="G41" s="420" t="s">
        <v>120</v>
      </c>
      <c r="H41" s="422" t="s">
        <v>205</v>
      </c>
      <c r="I41" s="424" t="s">
        <v>181</v>
      </c>
      <c r="J41" s="418" t="s">
        <v>206</v>
      </c>
      <c r="K41" s="426" t="s">
        <v>183</v>
      </c>
      <c r="L41" s="418" t="s">
        <v>184</v>
      </c>
      <c r="M41" s="428">
        <v>44228</v>
      </c>
      <c r="N41" s="430" t="s">
        <v>207</v>
      </c>
      <c r="O41" s="364" t="s">
        <v>94</v>
      </c>
      <c r="P41" s="367"/>
      <c r="Q41" s="366"/>
      <c r="R41" s="351"/>
      <c r="S41" s="351"/>
      <c r="T41" s="151"/>
      <c r="U41" s="351"/>
      <c r="V41" s="152"/>
      <c r="W41" s="351"/>
      <c r="X41" s="152"/>
      <c r="Y41" s="351"/>
      <c r="Z41" s="105"/>
      <c r="AA41" s="104"/>
      <c r="AB41" s="105"/>
      <c r="AC41" s="104"/>
      <c r="AD41" s="445"/>
      <c r="AE41" s="446"/>
      <c r="AF41" s="447"/>
      <c r="AG41" s="451"/>
      <c r="AH41" s="452"/>
      <c r="AI41" s="453"/>
      <c r="AJ41" s="457"/>
      <c r="AK41" s="446"/>
      <c r="AL41" s="447"/>
      <c r="AM41" s="457"/>
      <c r="AN41" s="446"/>
      <c r="AO41" s="458"/>
      <c r="AP41" s="350"/>
      <c r="AQ41" s="350"/>
      <c r="AR41" s="350"/>
      <c r="AS41" s="350"/>
      <c r="AT41" s="350"/>
      <c r="AU41" s="350"/>
      <c r="AV41" s="350"/>
      <c r="AW41" s="350"/>
      <c r="AX41" s="350"/>
      <c r="AY41" s="350"/>
      <c r="AZ41" s="350"/>
      <c r="BA41" s="350"/>
      <c r="BB41" s="350"/>
      <c r="BC41" s="350"/>
      <c r="BD41" s="350"/>
      <c r="BE41" s="350"/>
      <c r="BF41" s="350"/>
      <c r="BG41" s="350"/>
      <c r="BH41" s="350"/>
      <c r="BI41" s="350"/>
      <c r="BJ41" s="350"/>
      <c r="BK41" s="350"/>
      <c r="BL41" s="350"/>
      <c r="BM41" s="350"/>
      <c r="BN41" s="350"/>
      <c r="BO41" s="350"/>
      <c r="BP41" s="350"/>
      <c r="BQ41" s="350"/>
      <c r="BR41" s="350"/>
      <c r="BS41" s="350"/>
      <c r="BT41" s="350"/>
      <c r="BU41" s="350"/>
      <c r="BV41" s="350"/>
      <c r="BW41" s="350"/>
      <c r="BX41" s="350"/>
      <c r="BY41" s="350"/>
      <c r="BZ41" s="350"/>
      <c r="CA41" s="350"/>
      <c r="CB41" s="350"/>
      <c r="CC41" s="350"/>
      <c r="CD41" s="350"/>
      <c r="CE41" s="350"/>
      <c r="CF41" s="350"/>
      <c r="CG41" s="350"/>
      <c r="CH41" s="350"/>
      <c r="CI41" s="350"/>
      <c r="CJ41" s="350"/>
      <c r="CM41" s="279"/>
      <c r="CN41" s="279"/>
      <c r="CO41" s="279"/>
      <c r="CP41" s="279"/>
      <c r="CQ41" s="279"/>
      <c r="CR41" s="279" t="s">
        <v>208</v>
      </c>
    </row>
    <row r="42" spans="1:96" ht="84.75" customHeight="1" thickBot="1">
      <c r="A42" s="350"/>
      <c r="B42" s="433"/>
      <c r="C42" s="434"/>
      <c r="D42" s="434"/>
      <c r="E42" s="419"/>
      <c r="F42" s="419"/>
      <c r="G42" s="421"/>
      <c r="H42" s="423"/>
      <c r="I42" s="425"/>
      <c r="J42" s="419"/>
      <c r="K42" s="427"/>
      <c r="L42" s="419"/>
      <c r="M42" s="429"/>
      <c r="N42" s="431"/>
      <c r="O42" s="364" t="s">
        <v>95</v>
      </c>
      <c r="P42" s="353"/>
      <c r="Q42" s="366"/>
      <c r="R42" s="352"/>
      <c r="S42" s="352"/>
      <c r="T42" s="153"/>
      <c r="U42" s="352"/>
      <c r="V42" s="153"/>
      <c r="W42" s="352"/>
      <c r="X42" s="153"/>
      <c r="Y42" s="352"/>
      <c r="Z42" s="103"/>
      <c r="AA42" s="103"/>
      <c r="AB42" s="103"/>
      <c r="AC42" s="103"/>
      <c r="AD42" s="448"/>
      <c r="AE42" s="449"/>
      <c r="AF42" s="450"/>
      <c r="AG42" s="454"/>
      <c r="AH42" s="455"/>
      <c r="AI42" s="456"/>
      <c r="AJ42" s="459"/>
      <c r="AK42" s="449"/>
      <c r="AL42" s="450"/>
      <c r="AM42" s="459"/>
      <c r="AN42" s="449"/>
      <c r="AO42" s="460"/>
      <c r="AP42" s="350"/>
      <c r="AQ42" s="350"/>
      <c r="AR42" s="350"/>
      <c r="AS42" s="350"/>
      <c r="AT42" s="350"/>
      <c r="AU42" s="350"/>
      <c r="AV42" s="350"/>
      <c r="AW42" s="350"/>
      <c r="AX42" s="350"/>
      <c r="AY42" s="350"/>
      <c r="AZ42" s="350"/>
      <c r="BA42" s="350"/>
      <c r="BB42" s="350"/>
      <c r="BC42" s="350"/>
      <c r="BD42" s="350"/>
      <c r="BE42" s="350"/>
      <c r="BF42" s="350"/>
      <c r="BG42" s="350"/>
      <c r="BH42" s="350"/>
      <c r="BI42" s="350"/>
      <c r="BJ42" s="350"/>
      <c r="BK42" s="350"/>
      <c r="BL42" s="350"/>
      <c r="BM42" s="350"/>
      <c r="BN42" s="350"/>
      <c r="BO42" s="350"/>
      <c r="BP42" s="350"/>
      <c r="BQ42" s="350"/>
      <c r="BR42" s="350"/>
      <c r="BS42" s="350"/>
      <c r="BT42" s="350"/>
      <c r="BU42" s="350"/>
      <c r="BV42" s="350"/>
      <c r="BW42" s="350"/>
      <c r="BX42" s="350"/>
      <c r="BY42" s="350"/>
      <c r="BZ42" s="350"/>
      <c r="CA42" s="350"/>
      <c r="CB42" s="350"/>
      <c r="CC42" s="350"/>
      <c r="CD42" s="350"/>
      <c r="CE42" s="350"/>
      <c r="CF42" s="350"/>
      <c r="CG42" s="350"/>
      <c r="CH42" s="350"/>
      <c r="CI42" s="350"/>
      <c r="CJ42" s="350"/>
      <c r="CM42" s="279"/>
      <c r="CN42" s="279"/>
      <c r="CO42" s="279"/>
      <c r="CP42" s="279"/>
      <c r="CQ42" s="279"/>
      <c r="CR42" s="279" t="s">
        <v>209</v>
      </c>
    </row>
    <row r="43" spans="1:96" ht="84.75" customHeight="1">
      <c r="A43" s="350"/>
      <c r="B43" s="432">
        <v>18</v>
      </c>
      <c r="C43" s="434" t="s">
        <v>84</v>
      </c>
      <c r="D43" s="434" t="s">
        <v>85</v>
      </c>
      <c r="E43" s="419" t="s">
        <v>98</v>
      </c>
      <c r="F43" s="419" t="s">
        <v>87</v>
      </c>
      <c r="G43" s="442" t="s">
        <v>124</v>
      </c>
      <c r="H43" s="419" t="s">
        <v>210</v>
      </c>
      <c r="I43" s="443" t="s">
        <v>211</v>
      </c>
      <c r="J43" s="419" t="s">
        <v>125</v>
      </c>
      <c r="K43" s="419" t="s">
        <v>212</v>
      </c>
      <c r="L43" s="419" t="s">
        <v>93</v>
      </c>
      <c r="M43" s="444">
        <v>44197</v>
      </c>
      <c r="N43" s="444">
        <v>44561</v>
      </c>
      <c r="O43" s="364" t="s">
        <v>94</v>
      </c>
      <c r="P43" s="367"/>
      <c r="Q43" s="366"/>
      <c r="R43" s="351"/>
      <c r="S43" s="351"/>
      <c r="T43" s="151"/>
      <c r="U43" s="351"/>
      <c r="V43" s="152"/>
      <c r="W43" s="351"/>
      <c r="X43" s="152"/>
      <c r="Y43" s="351"/>
      <c r="Z43" s="105"/>
      <c r="AA43" s="104"/>
      <c r="AB43" s="105"/>
      <c r="AC43" s="104"/>
      <c r="AD43" s="445"/>
      <c r="AE43" s="446"/>
      <c r="AF43" s="447"/>
      <c r="AG43" s="451"/>
      <c r="AH43" s="452"/>
      <c r="AI43" s="453"/>
      <c r="AJ43" s="451"/>
      <c r="AK43" s="452"/>
      <c r="AL43" s="453"/>
      <c r="AM43" s="457"/>
      <c r="AN43" s="446"/>
      <c r="AO43" s="458"/>
      <c r="AP43" s="350"/>
      <c r="AQ43" s="350"/>
      <c r="AR43" s="350"/>
      <c r="AS43" s="350"/>
      <c r="AT43" s="350"/>
      <c r="AU43" s="350"/>
      <c r="AV43" s="350"/>
      <c r="AW43" s="350"/>
      <c r="AX43" s="350"/>
      <c r="AY43" s="350"/>
      <c r="AZ43" s="350"/>
      <c r="BA43" s="350"/>
      <c r="BB43" s="350"/>
      <c r="BC43" s="350"/>
      <c r="BD43" s="350"/>
      <c r="BE43" s="350"/>
      <c r="BF43" s="350"/>
      <c r="BG43" s="350"/>
      <c r="BH43" s="350"/>
      <c r="BI43" s="350"/>
      <c r="BJ43" s="350"/>
      <c r="BK43" s="350"/>
      <c r="BL43" s="350"/>
      <c r="BM43" s="350"/>
      <c r="BN43" s="350"/>
      <c r="BO43" s="350"/>
      <c r="BP43" s="350"/>
      <c r="BQ43" s="350"/>
      <c r="BR43" s="350"/>
      <c r="BS43" s="350"/>
      <c r="BT43" s="350"/>
      <c r="BU43" s="350"/>
      <c r="BV43" s="350"/>
      <c r="BW43" s="350"/>
      <c r="BX43" s="350"/>
      <c r="BY43" s="350"/>
      <c r="BZ43" s="350"/>
      <c r="CA43" s="350"/>
      <c r="CB43" s="350"/>
      <c r="CC43" s="350"/>
      <c r="CD43" s="350"/>
      <c r="CE43" s="350"/>
      <c r="CF43" s="350"/>
      <c r="CG43" s="350"/>
      <c r="CH43" s="350"/>
      <c r="CI43" s="350"/>
      <c r="CJ43" s="350"/>
      <c r="CM43" s="279"/>
      <c r="CN43" s="279"/>
      <c r="CO43" s="279"/>
      <c r="CP43" s="279"/>
      <c r="CQ43" s="279"/>
      <c r="CR43" s="279" t="s">
        <v>182</v>
      </c>
    </row>
    <row r="44" spans="1:96" ht="84.75" customHeight="1" thickBot="1">
      <c r="A44" s="350"/>
      <c r="B44" s="433"/>
      <c r="C44" s="434"/>
      <c r="D44" s="434"/>
      <c r="E44" s="419"/>
      <c r="F44" s="419"/>
      <c r="G44" s="442"/>
      <c r="H44" s="419"/>
      <c r="I44" s="443"/>
      <c r="J44" s="419"/>
      <c r="K44" s="419"/>
      <c r="L44" s="419"/>
      <c r="M44" s="444"/>
      <c r="N44" s="444"/>
      <c r="O44" s="364" t="s">
        <v>95</v>
      </c>
      <c r="P44" s="353"/>
      <c r="Q44" s="366"/>
      <c r="R44" s="352"/>
      <c r="S44" s="352"/>
      <c r="T44" s="153"/>
      <c r="U44" s="352"/>
      <c r="V44" s="153"/>
      <c r="W44" s="352"/>
      <c r="X44" s="153"/>
      <c r="Y44" s="352"/>
      <c r="Z44" s="103"/>
      <c r="AA44" s="103"/>
      <c r="AB44" s="103"/>
      <c r="AC44" s="103"/>
      <c r="AD44" s="448"/>
      <c r="AE44" s="449"/>
      <c r="AF44" s="450"/>
      <c r="AG44" s="454"/>
      <c r="AH44" s="455"/>
      <c r="AI44" s="456"/>
      <c r="AJ44" s="454"/>
      <c r="AK44" s="455"/>
      <c r="AL44" s="456"/>
      <c r="AM44" s="459"/>
      <c r="AN44" s="449"/>
      <c r="AO44" s="460"/>
      <c r="AP44" s="350"/>
      <c r="AQ44" s="350"/>
      <c r="AR44" s="350"/>
      <c r="AS44" s="350"/>
      <c r="AT44" s="350"/>
      <c r="AU44" s="350"/>
      <c r="AV44" s="350"/>
      <c r="AW44" s="350"/>
      <c r="AX44" s="350"/>
      <c r="AY44" s="350"/>
      <c r="AZ44" s="350"/>
      <c r="BA44" s="350"/>
      <c r="BB44" s="350"/>
      <c r="BC44" s="350"/>
      <c r="BD44" s="350"/>
      <c r="BE44" s="350"/>
      <c r="BF44" s="350"/>
      <c r="BG44" s="350"/>
      <c r="BH44" s="350"/>
      <c r="BI44" s="350"/>
      <c r="BJ44" s="350"/>
      <c r="BK44" s="350"/>
      <c r="BL44" s="350"/>
      <c r="BM44" s="350"/>
      <c r="BN44" s="350"/>
      <c r="BO44" s="350"/>
      <c r="BP44" s="350"/>
      <c r="BQ44" s="350"/>
      <c r="BR44" s="350"/>
      <c r="BS44" s="350"/>
      <c r="BT44" s="350"/>
      <c r="BU44" s="350"/>
      <c r="BV44" s="350"/>
      <c r="BW44" s="350"/>
      <c r="BX44" s="350"/>
      <c r="BY44" s="350"/>
      <c r="BZ44" s="350"/>
      <c r="CA44" s="350"/>
      <c r="CB44" s="350"/>
      <c r="CC44" s="350"/>
      <c r="CD44" s="350"/>
      <c r="CE44" s="350"/>
      <c r="CF44" s="350"/>
      <c r="CG44" s="350"/>
      <c r="CH44" s="350"/>
      <c r="CI44" s="350"/>
      <c r="CJ44" s="350"/>
      <c r="CM44" s="279"/>
      <c r="CN44" s="279"/>
      <c r="CO44" s="279"/>
      <c r="CP44" s="279"/>
      <c r="CQ44" s="279"/>
      <c r="CR44" s="279" t="s">
        <v>213</v>
      </c>
    </row>
    <row r="45" spans="1:96" ht="84.75" customHeight="1">
      <c r="A45" s="350"/>
      <c r="B45" s="432">
        <v>19</v>
      </c>
      <c r="C45" s="434" t="s">
        <v>140</v>
      </c>
      <c r="D45" s="434" t="s">
        <v>152</v>
      </c>
      <c r="E45" s="419" t="s">
        <v>98</v>
      </c>
      <c r="F45" s="419" t="s">
        <v>87</v>
      </c>
      <c r="G45" s="442" t="s">
        <v>124</v>
      </c>
      <c r="H45" s="419" t="s">
        <v>214</v>
      </c>
      <c r="I45" s="443" t="s">
        <v>215</v>
      </c>
      <c r="J45" s="419" t="s">
        <v>125</v>
      </c>
      <c r="K45" s="419" t="s">
        <v>212</v>
      </c>
      <c r="L45" s="419" t="s">
        <v>93</v>
      </c>
      <c r="M45" s="444">
        <v>44348</v>
      </c>
      <c r="N45" s="444">
        <v>44469</v>
      </c>
      <c r="O45" s="364" t="s">
        <v>94</v>
      </c>
      <c r="P45" s="367"/>
      <c r="Q45" s="366"/>
      <c r="R45" s="351"/>
      <c r="S45" s="351"/>
      <c r="T45" s="151"/>
      <c r="U45" s="351"/>
      <c r="V45" s="152"/>
      <c r="W45" s="351"/>
      <c r="X45" s="152"/>
      <c r="Y45" s="351"/>
      <c r="Z45" s="105"/>
      <c r="AA45" s="104"/>
      <c r="AB45" s="105"/>
      <c r="AC45" s="104"/>
      <c r="AD45" s="445"/>
      <c r="AE45" s="446"/>
      <c r="AF45" s="447"/>
      <c r="AG45" s="451"/>
      <c r="AH45" s="452"/>
      <c r="AI45" s="453"/>
      <c r="AJ45" s="457"/>
      <c r="AK45" s="446"/>
      <c r="AL45" s="447"/>
      <c r="AM45" s="457"/>
      <c r="AN45" s="446"/>
      <c r="AO45" s="458"/>
      <c r="AP45" s="350"/>
      <c r="AQ45" s="350"/>
      <c r="AR45" s="350"/>
      <c r="AS45" s="350"/>
      <c r="AT45" s="350"/>
      <c r="AU45" s="350"/>
      <c r="AV45" s="350"/>
      <c r="AW45" s="350"/>
      <c r="AX45" s="350"/>
      <c r="AY45" s="350"/>
      <c r="AZ45" s="350"/>
      <c r="BA45" s="350"/>
      <c r="BB45" s="350"/>
      <c r="BC45" s="350"/>
      <c r="BD45" s="350"/>
      <c r="BE45" s="350"/>
      <c r="BF45" s="350"/>
      <c r="BG45" s="350"/>
      <c r="BH45" s="350"/>
      <c r="BI45" s="350"/>
      <c r="BJ45" s="350"/>
      <c r="BK45" s="350"/>
      <c r="BL45" s="350"/>
      <c r="BM45" s="350"/>
      <c r="BN45" s="350"/>
      <c r="BO45" s="350"/>
      <c r="BP45" s="350"/>
      <c r="BQ45" s="350"/>
      <c r="BR45" s="350"/>
      <c r="BS45" s="350"/>
      <c r="BT45" s="350"/>
      <c r="BU45" s="350"/>
      <c r="BV45" s="350"/>
      <c r="BW45" s="350"/>
      <c r="BX45" s="350"/>
      <c r="BY45" s="350"/>
      <c r="BZ45" s="350"/>
      <c r="CA45" s="350"/>
      <c r="CB45" s="350"/>
      <c r="CC45" s="350"/>
      <c r="CD45" s="350"/>
      <c r="CE45" s="350"/>
      <c r="CF45" s="350"/>
      <c r="CG45" s="350"/>
      <c r="CH45" s="350"/>
      <c r="CI45" s="350"/>
      <c r="CJ45" s="350"/>
      <c r="CM45" s="279"/>
      <c r="CN45" s="279"/>
      <c r="CO45" s="279"/>
      <c r="CP45" s="279"/>
      <c r="CQ45" s="279"/>
      <c r="CR45" s="279" t="s">
        <v>216</v>
      </c>
    </row>
    <row r="46" spans="1:96" ht="84.75" customHeight="1" thickBot="1">
      <c r="A46" s="350"/>
      <c r="B46" s="433"/>
      <c r="C46" s="434"/>
      <c r="D46" s="434"/>
      <c r="E46" s="419"/>
      <c r="F46" s="419"/>
      <c r="G46" s="442"/>
      <c r="H46" s="419"/>
      <c r="I46" s="443"/>
      <c r="J46" s="419"/>
      <c r="K46" s="419"/>
      <c r="L46" s="419"/>
      <c r="M46" s="444"/>
      <c r="N46" s="444"/>
      <c r="O46" s="364" t="s">
        <v>95</v>
      </c>
      <c r="P46" s="353"/>
      <c r="Q46" s="366"/>
      <c r="R46" s="352"/>
      <c r="S46" s="352"/>
      <c r="T46" s="153"/>
      <c r="U46" s="352"/>
      <c r="V46" s="153"/>
      <c r="W46" s="352"/>
      <c r="X46" s="153"/>
      <c r="Y46" s="352"/>
      <c r="Z46" s="103"/>
      <c r="AA46" s="103"/>
      <c r="AB46" s="103"/>
      <c r="AC46" s="103"/>
      <c r="AD46" s="448"/>
      <c r="AE46" s="449"/>
      <c r="AF46" s="450"/>
      <c r="AG46" s="454"/>
      <c r="AH46" s="455"/>
      <c r="AI46" s="456"/>
      <c r="AJ46" s="459"/>
      <c r="AK46" s="449"/>
      <c r="AL46" s="450"/>
      <c r="AM46" s="459"/>
      <c r="AN46" s="449"/>
      <c r="AO46" s="460"/>
      <c r="AP46" s="350"/>
      <c r="AQ46" s="350"/>
      <c r="AR46" s="350"/>
      <c r="AS46" s="350"/>
      <c r="AT46" s="350"/>
      <c r="AU46" s="350"/>
      <c r="AV46" s="350"/>
      <c r="AW46" s="350"/>
      <c r="AX46" s="350"/>
      <c r="AY46" s="350"/>
      <c r="AZ46" s="350"/>
      <c r="BA46" s="350"/>
      <c r="BB46" s="350"/>
      <c r="BC46" s="350"/>
      <c r="BD46" s="350"/>
      <c r="BE46" s="350"/>
      <c r="BF46" s="350"/>
      <c r="BG46" s="350"/>
      <c r="BH46" s="350"/>
      <c r="BI46" s="350"/>
      <c r="BJ46" s="350"/>
      <c r="BK46" s="350"/>
      <c r="BL46" s="350"/>
      <c r="BM46" s="350"/>
      <c r="BN46" s="350"/>
      <c r="BO46" s="350"/>
      <c r="BP46" s="350"/>
      <c r="BQ46" s="350"/>
      <c r="BR46" s="350"/>
      <c r="BS46" s="350"/>
      <c r="BT46" s="350"/>
      <c r="BU46" s="350"/>
      <c r="BV46" s="350"/>
      <c r="BW46" s="350"/>
      <c r="BX46" s="350"/>
      <c r="BY46" s="350"/>
      <c r="BZ46" s="350"/>
      <c r="CA46" s="350"/>
      <c r="CB46" s="350"/>
      <c r="CC46" s="350"/>
      <c r="CD46" s="350"/>
      <c r="CE46" s="350"/>
      <c r="CF46" s="350"/>
      <c r="CG46" s="350"/>
      <c r="CH46" s="350"/>
      <c r="CI46" s="350"/>
      <c r="CJ46" s="350"/>
      <c r="CM46" s="279"/>
      <c r="CN46" s="279"/>
      <c r="CO46" s="279"/>
      <c r="CP46" s="279"/>
      <c r="CQ46" s="279"/>
      <c r="CR46" s="279" t="s">
        <v>217</v>
      </c>
    </row>
    <row r="47" spans="1:96" ht="84.75" customHeight="1">
      <c r="A47" s="350"/>
      <c r="B47" s="432">
        <v>20</v>
      </c>
      <c r="C47" s="434" t="s">
        <v>140</v>
      </c>
      <c r="D47" s="434" t="s">
        <v>152</v>
      </c>
      <c r="E47" s="419" t="s">
        <v>98</v>
      </c>
      <c r="F47" s="419" t="s">
        <v>87</v>
      </c>
      <c r="G47" s="442" t="s">
        <v>124</v>
      </c>
      <c r="H47" s="419" t="s">
        <v>218</v>
      </c>
      <c r="I47" s="443" t="s">
        <v>219</v>
      </c>
      <c r="J47" s="419" t="s">
        <v>125</v>
      </c>
      <c r="K47" s="419" t="s">
        <v>212</v>
      </c>
      <c r="L47" s="419" t="s">
        <v>93</v>
      </c>
      <c r="M47" s="429">
        <v>44440</v>
      </c>
      <c r="N47" s="429">
        <v>44561</v>
      </c>
      <c r="O47" s="364" t="s">
        <v>94</v>
      </c>
      <c r="P47" s="367"/>
      <c r="Q47" s="366"/>
      <c r="R47" s="351"/>
      <c r="S47" s="351"/>
      <c r="T47" s="151"/>
      <c r="U47" s="351"/>
      <c r="V47" s="152"/>
      <c r="W47" s="351"/>
      <c r="X47" s="152"/>
      <c r="Y47" s="351"/>
      <c r="Z47" s="105"/>
      <c r="AA47" s="104"/>
      <c r="AB47" s="105"/>
      <c r="AC47" s="104"/>
      <c r="AD47" s="445"/>
      <c r="AE47" s="446"/>
      <c r="AF47" s="447"/>
      <c r="AG47" s="493"/>
      <c r="AH47" s="494"/>
      <c r="AI47" s="495"/>
      <c r="AJ47" s="457"/>
      <c r="AK47" s="446"/>
      <c r="AL47" s="447"/>
      <c r="AM47" s="457"/>
      <c r="AN47" s="446"/>
      <c r="AO47" s="458"/>
      <c r="AP47" s="350"/>
      <c r="AQ47" s="350"/>
      <c r="AR47" s="350"/>
      <c r="AS47" s="350"/>
      <c r="AT47" s="350"/>
      <c r="AU47" s="350"/>
      <c r="AV47" s="350"/>
      <c r="AW47" s="350"/>
      <c r="AX47" s="350"/>
      <c r="AY47" s="350"/>
      <c r="AZ47" s="350"/>
      <c r="BA47" s="350"/>
      <c r="BB47" s="350"/>
      <c r="BC47" s="350"/>
      <c r="BD47" s="350"/>
      <c r="BE47" s="350"/>
      <c r="BF47" s="350"/>
      <c r="BG47" s="350"/>
      <c r="BH47" s="350"/>
      <c r="BI47" s="350"/>
      <c r="BJ47" s="350"/>
      <c r="BK47" s="350"/>
      <c r="BL47" s="350"/>
      <c r="BM47" s="350"/>
      <c r="BN47" s="350"/>
      <c r="BO47" s="350"/>
      <c r="BP47" s="350"/>
      <c r="BQ47" s="350"/>
      <c r="BR47" s="350"/>
      <c r="BS47" s="350"/>
      <c r="BT47" s="350"/>
      <c r="BU47" s="350"/>
      <c r="BV47" s="350"/>
      <c r="BW47" s="350"/>
      <c r="BX47" s="350"/>
      <c r="BY47" s="350"/>
      <c r="BZ47" s="350"/>
      <c r="CA47" s="350"/>
      <c r="CB47" s="350"/>
      <c r="CC47" s="350"/>
      <c r="CD47" s="350"/>
      <c r="CE47" s="350"/>
      <c r="CF47" s="350"/>
      <c r="CG47" s="350"/>
      <c r="CH47" s="350"/>
      <c r="CI47" s="350"/>
      <c r="CJ47" s="350"/>
      <c r="CM47" s="279"/>
      <c r="CN47" s="279"/>
      <c r="CO47" s="279"/>
      <c r="CP47" s="279"/>
      <c r="CQ47" s="279"/>
      <c r="CR47" s="279" t="s">
        <v>220</v>
      </c>
    </row>
    <row r="48" spans="1:96" ht="84.75" customHeight="1" thickBot="1">
      <c r="A48" s="350"/>
      <c r="B48" s="433"/>
      <c r="C48" s="434"/>
      <c r="D48" s="434"/>
      <c r="E48" s="419"/>
      <c r="F48" s="419"/>
      <c r="G48" s="442"/>
      <c r="H48" s="419"/>
      <c r="I48" s="443"/>
      <c r="J48" s="419"/>
      <c r="K48" s="419"/>
      <c r="L48" s="419"/>
      <c r="M48" s="429"/>
      <c r="N48" s="429"/>
      <c r="O48" s="364" t="s">
        <v>95</v>
      </c>
      <c r="P48" s="353"/>
      <c r="Q48" s="366"/>
      <c r="R48" s="352"/>
      <c r="S48" s="352"/>
      <c r="T48" s="153"/>
      <c r="U48" s="352"/>
      <c r="V48" s="153"/>
      <c r="W48" s="352"/>
      <c r="X48" s="153"/>
      <c r="Y48" s="352"/>
      <c r="Z48" s="103"/>
      <c r="AA48" s="103"/>
      <c r="AB48" s="103"/>
      <c r="AC48" s="103"/>
      <c r="AD48" s="448"/>
      <c r="AE48" s="449"/>
      <c r="AF48" s="450"/>
      <c r="AG48" s="496"/>
      <c r="AH48" s="497"/>
      <c r="AI48" s="498"/>
      <c r="AJ48" s="459"/>
      <c r="AK48" s="449"/>
      <c r="AL48" s="450"/>
      <c r="AM48" s="459"/>
      <c r="AN48" s="449"/>
      <c r="AO48" s="460"/>
      <c r="AP48" s="350"/>
      <c r="AQ48" s="350"/>
      <c r="AR48" s="350"/>
      <c r="AS48" s="350"/>
      <c r="AT48" s="350"/>
      <c r="AU48" s="350"/>
      <c r="AV48" s="350"/>
      <c r="AW48" s="350"/>
      <c r="AX48" s="350"/>
      <c r="AY48" s="350"/>
      <c r="AZ48" s="350"/>
      <c r="BA48" s="350"/>
      <c r="BB48" s="350"/>
      <c r="BC48" s="350"/>
      <c r="BD48" s="350"/>
      <c r="BE48" s="350"/>
      <c r="BF48" s="350"/>
      <c r="BG48" s="350"/>
      <c r="BH48" s="350"/>
      <c r="BI48" s="350"/>
      <c r="BJ48" s="350"/>
      <c r="BK48" s="350"/>
      <c r="BL48" s="350"/>
      <c r="BM48" s="350"/>
      <c r="BN48" s="350"/>
      <c r="BO48" s="350"/>
      <c r="BP48" s="350"/>
      <c r="BQ48" s="350"/>
      <c r="BR48" s="350"/>
      <c r="BS48" s="350"/>
      <c r="BT48" s="350"/>
      <c r="BU48" s="350"/>
      <c r="BV48" s="350"/>
      <c r="BW48" s="350"/>
      <c r="BX48" s="350"/>
      <c r="BY48" s="350"/>
      <c r="BZ48" s="350"/>
      <c r="CA48" s="350"/>
      <c r="CB48" s="350"/>
      <c r="CC48" s="350"/>
      <c r="CD48" s="350"/>
      <c r="CE48" s="350"/>
      <c r="CF48" s="350"/>
      <c r="CG48" s="350"/>
      <c r="CH48" s="350"/>
      <c r="CI48" s="350"/>
      <c r="CJ48" s="350"/>
      <c r="CM48" s="279"/>
      <c r="CN48" s="279"/>
      <c r="CO48" s="279"/>
      <c r="CP48" s="279"/>
      <c r="CQ48" s="279"/>
      <c r="CR48" s="279" t="s">
        <v>221</v>
      </c>
    </row>
    <row r="49" spans="2:96" ht="84.75" customHeight="1">
      <c r="B49" s="432">
        <v>21</v>
      </c>
      <c r="C49" s="434" t="s">
        <v>84</v>
      </c>
      <c r="D49" s="434" t="s">
        <v>85</v>
      </c>
      <c r="E49" s="419" t="s">
        <v>98</v>
      </c>
      <c r="F49" s="419" t="s">
        <v>87</v>
      </c>
      <c r="G49" s="442" t="s">
        <v>124</v>
      </c>
      <c r="H49" s="419" t="s">
        <v>222</v>
      </c>
      <c r="I49" s="443" t="s">
        <v>223</v>
      </c>
      <c r="J49" s="419" t="s">
        <v>125</v>
      </c>
      <c r="K49" s="419" t="s">
        <v>212</v>
      </c>
      <c r="L49" s="419" t="s">
        <v>93</v>
      </c>
      <c r="M49" s="429">
        <v>44470</v>
      </c>
      <c r="N49" s="429">
        <v>44500</v>
      </c>
      <c r="O49" s="364" t="s">
        <v>94</v>
      </c>
      <c r="P49" s="367"/>
      <c r="Q49" s="366"/>
      <c r="R49" s="351"/>
      <c r="S49" s="351"/>
      <c r="T49" s="151"/>
      <c r="U49" s="351"/>
      <c r="V49" s="152"/>
      <c r="W49" s="351"/>
      <c r="X49" s="152"/>
      <c r="Y49" s="351"/>
      <c r="Z49" s="105"/>
      <c r="AA49" s="104"/>
      <c r="AB49" s="105"/>
      <c r="AC49" s="104"/>
      <c r="AD49" s="445"/>
      <c r="AE49" s="446"/>
      <c r="AF49" s="447"/>
      <c r="AG49" s="499"/>
      <c r="AH49" s="500"/>
      <c r="AI49" s="501"/>
      <c r="AJ49" s="457"/>
      <c r="AK49" s="446"/>
      <c r="AL49" s="447"/>
      <c r="AM49" s="457"/>
      <c r="AN49" s="446"/>
      <c r="AO49" s="458"/>
      <c r="AP49" s="350"/>
      <c r="AQ49" s="350"/>
      <c r="AR49" s="350"/>
      <c r="AS49" s="350"/>
      <c r="AT49" s="350"/>
      <c r="AU49" s="350"/>
      <c r="AV49" s="350"/>
      <c r="AW49" s="350"/>
      <c r="AX49" s="350"/>
      <c r="AY49" s="350"/>
      <c r="AZ49" s="350"/>
      <c r="BA49" s="350"/>
      <c r="BB49" s="350"/>
      <c r="BC49" s="350"/>
      <c r="BD49" s="350"/>
      <c r="BE49" s="350"/>
      <c r="BF49" s="350"/>
      <c r="BG49" s="350"/>
      <c r="BH49" s="350"/>
      <c r="BI49" s="350"/>
      <c r="BJ49" s="350"/>
      <c r="BK49" s="350"/>
      <c r="BL49" s="350"/>
      <c r="BM49" s="350"/>
      <c r="BN49" s="350"/>
      <c r="BO49" s="350"/>
      <c r="BP49" s="350"/>
      <c r="BQ49" s="350"/>
      <c r="BR49" s="350"/>
      <c r="BS49" s="350"/>
      <c r="BT49" s="350"/>
      <c r="BU49" s="350"/>
      <c r="BV49" s="350"/>
      <c r="BW49" s="350"/>
      <c r="BX49" s="350"/>
      <c r="BY49" s="350"/>
      <c r="BZ49" s="350"/>
      <c r="CA49" s="350"/>
      <c r="CB49" s="350"/>
      <c r="CC49" s="350"/>
      <c r="CD49" s="350"/>
      <c r="CE49" s="350"/>
      <c r="CF49" s="350"/>
      <c r="CG49" s="350"/>
      <c r="CH49" s="350"/>
      <c r="CI49" s="350"/>
      <c r="CJ49" s="350"/>
      <c r="CM49" s="279"/>
      <c r="CN49" s="279"/>
      <c r="CO49" s="279"/>
      <c r="CP49" s="279"/>
      <c r="CQ49" s="279"/>
      <c r="CR49" s="279" t="s">
        <v>224</v>
      </c>
    </row>
    <row r="50" spans="2:96" ht="84.75" customHeight="1" thickBot="1">
      <c r="B50" s="433"/>
      <c r="C50" s="434"/>
      <c r="D50" s="434"/>
      <c r="E50" s="419"/>
      <c r="F50" s="419"/>
      <c r="G50" s="442"/>
      <c r="H50" s="419"/>
      <c r="I50" s="443"/>
      <c r="J50" s="419"/>
      <c r="K50" s="419"/>
      <c r="L50" s="419"/>
      <c r="M50" s="429"/>
      <c r="N50" s="429"/>
      <c r="O50" s="364" t="s">
        <v>95</v>
      </c>
      <c r="P50" s="353"/>
      <c r="Q50" s="366"/>
      <c r="R50" s="352"/>
      <c r="S50" s="352"/>
      <c r="T50" s="153"/>
      <c r="U50" s="352"/>
      <c r="V50" s="153"/>
      <c r="W50" s="352"/>
      <c r="X50" s="153"/>
      <c r="Y50" s="352"/>
      <c r="Z50" s="103"/>
      <c r="AA50" s="103"/>
      <c r="AB50" s="103"/>
      <c r="AC50" s="103"/>
      <c r="AD50" s="448"/>
      <c r="AE50" s="449"/>
      <c r="AF50" s="450"/>
      <c r="AG50" s="502"/>
      <c r="AH50" s="503"/>
      <c r="AI50" s="504"/>
      <c r="AJ50" s="459"/>
      <c r="AK50" s="449"/>
      <c r="AL50" s="450"/>
      <c r="AM50" s="459"/>
      <c r="AN50" s="449"/>
      <c r="AO50" s="460"/>
      <c r="AP50" s="350"/>
      <c r="AQ50" s="350"/>
      <c r="AR50" s="350"/>
      <c r="AS50" s="350"/>
      <c r="AT50" s="350"/>
      <c r="AU50" s="350"/>
      <c r="AV50" s="350"/>
      <c r="AW50" s="350"/>
      <c r="AX50" s="350"/>
      <c r="AY50" s="350"/>
      <c r="AZ50" s="350"/>
      <c r="BA50" s="350"/>
      <c r="BB50" s="350"/>
      <c r="BC50" s="350"/>
      <c r="BD50" s="350"/>
      <c r="BE50" s="350"/>
      <c r="BF50" s="350"/>
      <c r="BG50" s="350"/>
      <c r="BH50" s="350"/>
      <c r="BI50" s="350"/>
      <c r="BJ50" s="350"/>
      <c r="BK50" s="350"/>
      <c r="BL50" s="350"/>
      <c r="BM50" s="350"/>
      <c r="BN50" s="350"/>
      <c r="BO50" s="350"/>
      <c r="BP50" s="350"/>
      <c r="BQ50" s="350"/>
      <c r="BR50" s="350"/>
      <c r="BS50" s="350"/>
      <c r="BT50" s="350"/>
      <c r="BU50" s="350"/>
      <c r="BV50" s="350"/>
      <c r="BW50" s="350"/>
      <c r="BX50" s="350"/>
      <c r="BY50" s="350"/>
      <c r="BZ50" s="350"/>
      <c r="CA50" s="350"/>
      <c r="CB50" s="350"/>
      <c r="CC50" s="350"/>
      <c r="CD50" s="350"/>
      <c r="CE50" s="350"/>
      <c r="CF50" s="350"/>
      <c r="CG50" s="350"/>
      <c r="CH50" s="350"/>
      <c r="CI50" s="350"/>
      <c r="CJ50" s="350"/>
      <c r="CM50" s="279"/>
      <c r="CN50" s="279"/>
      <c r="CO50" s="279"/>
      <c r="CP50" s="279"/>
      <c r="CQ50" s="279"/>
      <c r="CR50" s="279" t="s">
        <v>225</v>
      </c>
    </row>
    <row r="51" spans="2:96" ht="84.75" customHeight="1">
      <c r="B51" s="432">
        <v>22</v>
      </c>
      <c r="C51" s="434" t="s">
        <v>84</v>
      </c>
      <c r="D51" s="434" t="s">
        <v>85</v>
      </c>
      <c r="E51" s="419" t="s">
        <v>98</v>
      </c>
      <c r="F51" s="419" t="s">
        <v>87</v>
      </c>
      <c r="G51" s="442" t="s">
        <v>124</v>
      </c>
      <c r="H51" s="419" t="s">
        <v>226</v>
      </c>
      <c r="I51" s="443" t="s">
        <v>227</v>
      </c>
      <c r="J51" s="419" t="s">
        <v>125</v>
      </c>
      <c r="K51" s="419" t="s">
        <v>212</v>
      </c>
      <c r="L51" s="419" t="s">
        <v>93</v>
      </c>
      <c r="M51" s="429">
        <v>44256</v>
      </c>
      <c r="N51" s="429">
        <v>44377</v>
      </c>
      <c r="O51" s="364" t="s">
        <v>94</v>
      </c>
      <c r="P51" s="367"/>
      <c r="Q51" s="366"/>
      <c r="R51" s="351"/>
      <c r="S51" s="351"/>
      <c r="T51" s="151"/>
      <c r="U51" s="351"/>
      <c r="V51" s="152"/>
      <c r="W51" s="351"/>
      <c r="X51" s="152"/>
      <c r="Y51" s="351"/>
      <c r="Z51" s="105"/>
      <c r="AA51" s="104"/>
      <c r="AB51" s="105"/>
      <c r="AC51" s="104"/>
      <c r="AD51" s="445"/>
      <c r="AE51" s="446"/>
      <c r="AF51" s="447"/>
      <c r="AG51" s="493"/>
      <c r="AH51" s="494"/>
      <c r="AI51" s="495"/>
      <c r="AJ51" s="451"/>
      <c r="AK51" s="452"/>
      <c r="AL51" s="453"/>
      <c r="AM51" s="457"/>
      <c r="AN51" s="446"/>
      <c r="AO51" s="458"/>
      <c r="AP51" s="350"/>
      <c r="AQ51" s="350"/>
      <c r="AR51" s="350"/>
      <c r="AS51" s="350"/>
      <c r="AT51" s="350"/>
      <c r="AU51" s="350"/>
      <c r="AV51" s="350"/>
      <c r="AW51" s="350"/>
      <c r="AX51" s="350"/>
      <c r="AY51" s="350"/>
      <c r="AZ51" s="350"/>
      <c r="BA51" s="350"/>
      <c r="BB51" s="350"/>
      <c r="BC51" s="350"/>
      <c r="BD51" s="350"/>
      <c r="BE51" s="350"/>
      <c r="BF51" s="350"/>
      <c r="BG51" s="350"/>
      <c r="BH51" s="350"/>
      <c r="BI51" s="350"/>
      <c r="BJ51" s="350"/>
      <c r="BK51" s="350"/>
      <c r="BL51" s="350"/>
      <c r="BM51" s="350"/>
      <c r="BN51" s="350"/>
      <c r="BO51" s="350"/>
      <c r="BP51" s="350"/>
      <c r="BQ51" s="350"/>
      <c r="BR51" s="350"/>
      <c r="BS51" s="350"/>
      <c r="BT51" s="350"/>
      <c r="BU51" s="350"/>
      <c r="BV51" s="350"/>
      <c r="BW51" s="350"/>
      <c r="BX51" s="350"/>
      <c r="BY51" s="350"/>
      <c r="BZ51" s="350"/>
      <c r="CA51" s="350"/>
      <c r="CB51" s="350"/>
      <c r="CC51" s="350"/>
      <c r="CD51" s="350"/>
      <c r="CE51" s="350"/>
      <c r="CF51" s="350"/>
      <c r="CG51" s="350"/>
      <c r="CH51" s="350"/>
      <c r="CI51" s="350"/>
      <c r="CJ51" s="350"/>
      <c r="CM51" s="279"/>
      <c r="CN51" s="279"/>
      <c r="CO51" s="279"/>
      <c r="CP51" s="279"/>
      <c r="CQ51" s="279"/>
      <c r="CR51" s="279" t="s">
        <v>228</v>
      </c>
    </row>
    <row r="52" spans="2:96" ht="84.75" customHeight="1" thickBot="1">
      <c r="B52" s="433"/>
      <c r="C52" s="434"/>
      <c r="D52" s="434"/>
      <c r="E52" s="419"/>
      <c r="F52" s="419"/>
      <c r="G52" s="442"/>
      <c r="H52" s="419"/>
      <c r="I52" s="443"/>
      <c r="J52" s="419"/>
      <c r="K52" s="419"/>
      <c r="L52" s="419"/>
      <c r="M52" s="429"/>
      <c r="N52" s="429"/>
      <c r="O52" s="364" t="s">
        <v>95</v>
      </c>
      <c r="P52" s="353"/>
      <c r="Q52" s="366"/>
      <c r="R52" s="352"/>
      <c r="S52" s="352"/>
      <c r="T52" s="153"/>
      <c r="U52" s="352"/>
      <c r="V52" s="153"/>
      <c r="W52" s="352"/>
      <c r="X52" s="153"/>
      <c r="Y52" s="352"/>
      <c r="Z52" s="103"/>
      <c r="AA52" s="103"/>
      <c r="AB52" s="103"/>
      <c r="AC52" s="103"/>
      <c r="AD52" s="448"/>
      <c r="AE52" s="449"/>
      <c r="AF52" s="450"/>
      <c r="AG52" s="496"/>
      <c r="AH52" s="497"/>
      <c r="AI52" s="498"/>
      <c r="AJ52" s="454"/>
      <c r="AK52" s="455"/>
      <c r="AL52" s="456"/>
      <c r="AM52" s="459"/>
      <c r="AN52" s="449"/>
      <c r="AO52" s="460"/>
      <c r="AP52" s="350"/>
      <c r="AQ52" s="350"/>
      <c r="AR52" s="350"/>
      <c r="AS52" s="350"/>
      <c r="AT52" s="350"/>
      <c r="AU52" s="350"/>
      <c r="AV52" s="350"/>
      <c r="AW52" s="350"/>
      <c r="AX52" s="350"/>
      <c r="AY52" s="350"/>
      <c r="AZ52" s="350"/>
      <c r="BA52" s="350"/>
      <c r="BB52" s="350"/>
      <c r="BC52" s="350"/>
      <c r="BD52" s="350"/>
      <c r="BE52" s="350"/>
      <c r="BF52" s="350"/>
      <c r="BG52" s="350"/>
      <c r="BH52" s="350"/>
      <c r="BI52" s="350"/>
      <c r="BJ52" s="350"/>
      <c r="BK52" s="350"/>
      <c r="BL52" s="350"/>
      <c r="BM52" s="350"/>
      <c r="BN52" s="350"/>
      <c r="BO52" s="350"/>
      <c r="BP52" s="350"/>
      <c r="BQ52" s="350"/>
      <c r="BR52" s="350"/>
      <c r="BS52" s="350"/>
      <c r="BT52" s="350"/>
      <c r="BU52" s="350"/>
      <c r="BV52" s="350"/>
      <c r="BW52" s="350"/>
      <c r="BX52" s="350"/>
      <c r="BY52" s="350"/>
      <c r="BZ52" s="350"/>
      <c r="CA52" s="350"/>
      <c r="CB52" s="350"/>
      <c r="CC52" s="350"/>
      <c r="CD52" s="350"/>
      <c r="CE52" s="350"/>
      <c r="CF52" s="350"/>
      <c r="CG52" s="350"/>
      <c r="CH52" s="350"/>
      <c r="CI52" s="350"/>
      <c r="CJ52" s="350"/>
      <c r="CM52" s="279"/>
      <c r="CN52" s="279"/>
      <c r="CO52" s="279"/>
      <c r="CP52" s="279"/>
      <c r="CQ52" s="279"/>
      <c r="CR52" s="279" t="s">
        <v>229</v>
      </c>
    </row>
    <row r="53" spans="2:96" ht="84.75" customHeight="1">
      <c r="B53" s="432">
        <v>23</v>
      </c>
      <c r="C53" s="434" t="s">
        <v>84</v>
      </c>
      <c r="D53" s="434" t="s">
        <v>85</v>
      </c>
      <c r="E53" s="419" t="s">
        <v>98</v>
      </c>
      <c r="F53" s="419" t="s">
        <v>87</v>
      </c>
      <c r="G53" s="442" t="s">
        <v>124</v>
      </c>
      <c r="H53" s="419" t="s">
        <v>230</v>
      </c>
      <c r="I53" s="443" t="s">
        <v>227</v>
      </c>
      <c r="J53" s="419" t="s">
        <v>125</v>
      </c>
      <c r="K53" s="419" t="s">
        <v>212</v>
      </c>
      <c r="L53" s="419" t="s">
        <v>93</v>
      </c>
      <c r="M53" s="429">
        <v>44440</v>
      </c>
      <c r="N53" s="429">
        <v>44561</v>
      </c>
      <c r="O53" s="364" t="s">
        <v>94</v>
      </c>
      <c r="P53" s="367"/>
      <c r="Q53" s="366"/>
      <c r="R53" s="351"/>
      <c r="S53" s="351"/>
      <c r="T53" s="151"/>
      <c r="U53" s="351"/>
      <c r="V53" s="152"/>
      <c r="W53" s="351"/>
      <c r="X53" s="152"/>
      <c r="Y53" s="351"/>
      <c r="Z53" s="105"/>
      <c r="AA53" s="104"/>
      <c r="AB53" s="105"/>
      <c r="AC53" s="104"/>
      <c r="AD53" s="445"/>
      <c r="AE53" s="446"/>
      <c r="AF53" s="447"/>
      <c r="AG53" s="493"/>
      <c r="AH53" s="494"/>
      <c r="AI53" s="495"/>
      <c r="AJ53" s="457"/>
      <c r="AK53" s="446"/>
      <c r="AL53" s="447"/>
      <c r="AM53" s="457"/>
      <c r="AN53" s="446"/>
      <c r="AO53" s="458"/>
      <c r="AP53" s="350"/>
      <c r="AQ53" s="350"/>
      <c r="AR53" s="350"/>
      <c r="AS53" s="350"/>
      <c r="AT53" s="350"/>
      <c r="AU53" s="350"/>
      <c r="AV53" s="350"/>
      <c r="AW53" s="350"/>
      <c r="AX53" s="350"/>
      <c r="AY53" s="350"/>
      <c r="AZ53" s="350"/>
      <c r="BA53" s="350"/>
      <c r="BB53" s="350"/>
      <c r="BC53" s="350"/>
      <c r="BD53" s="350"/>
      <c r="BE53" s="350"/>
      <c r="BF53" s="350"/>
      <c r="BG53" s="350"/>
      <c r="BH53" s="350"/>
      <c r="BI53" s="350"/>
      <c r="BJ53" s="350"/>
      <c r="BK53" s="350"/>
      <c r="BL53" s="350"/>
      <c r="BM53" s="350"/>
      <c r="BN53" s="350"/>
      <c r="BO53" s="350"/>
      <c r="BP53" s="350"/>
      <c r="BQ53" s="350"/>
      <c r="BR53" s="350"/>
      <c r="BS53" s="350"/>
      <c r="BT53" s="350"/>
      <c r="BU53" s="350"/>
      <c r="BV53" s="350"/>
      <c r="BW53" s="350"/>
      <c r="BX53" s="350"/>
      <c r="BY53" s="350"/>
      <c r="BZ53" s="350"/>
      <c r="CA53" s="350"/>
      <c r="CB53" s="350"/>
      <c r="CC53" s="350"/>
      <c r="CD53" s="350"/>
      <c r="CE53" s="350"/>
      <c r="CF53" s="350"/>
      <c r="CG53" s="350"/>
      <c r="CH53" s="350"/>
      <c r="CI53" s="350"/>
      <c r="CJ53" s="350"/>
      <c r="CM53" s="279"/>
      <c r="CN53" s="279"/>
      <c r="CO53" s="279"/>
      <c r="CP53" s="279"/>
      <c r="CQ53" s="279"/>
      <c r="CR53" s="279" t="s">
        <v>231</v>
      </c>
    </row>
    <row r="54" spans="2:96" ht="84.75" customHeight="1" thickBot="1">
      <c r="B54" s="433"/>
      <c r="C54" s="434"/>
      <c r="D54" s="434"/>
      <c r="E54" s="419"/>
      <c r="F54" s="419"/>
      <c r="G54" s="442"/>
      <c r="H54" s="419"/>
      <c r="I54" s="443"/>
      <c r="J54" s="419"/>
      <c r="K54" s="419"/>
      <c r="L54" s="419"/>
      <c r="M54" s="429"/>
      <c r="N54" s="429"/>
      <c r="O54" s="364" t="s">
        <v>95</v>
      </c>
      <c r="P54" s="353"/>
      <c r="Q54" s="366"/>
      <c r="R54" s="352"/>
      <c r="S54" s="352"/>
      <c r="T54" s="153"/>
      <c r="U54" s="352"/>
      <c r="V54" s="153"/>
      <c r="W54" s="352"/>
      <c r="X54" s="153"/>
      <c r="Y54" s="352"/>
      <c r="Z54" s="103"/>
      <c r="AA54" s="103"/>
      <c r="AB54" s="103"/>
      <c r="AC54" s="103"/>
      <c r="AD54" s="448"/>
      <c r="AE54" s="449"/>
      <c r="AF54" s="450"/>
      <c r="AG54" s="496"/>
      <c r="AH54" s="497"/>
      <c r="AI54" s="498"/>
      <c r="AJ54" s="459"/>
      <c r="AK54" s="449"/>
      <c r="AL54" s="450"/>
      <c r="AM54" s="459"/>
      <c r="AN54" s="449"/>
      <c r="AO54" s="460"/>
      <c r="AP54" s="350"/>
      <c r="AQ54" s="350"/>
      <c r="AR54" s="350"/>
      <c r="AS54" s="350"/>
      <c r="AT54" s="350"/>
      <c r="AU54" s="350"/>
      <c r="AV54" s="350"/>
      <c r="AW54" s="350"/>
      <c r="AX54" s="350"/>
      <c r="AY54" s="350"/>
      <c r="AZ54" s="350"/>
      <c r="BA54" s="350"/>
      <c r="BB54" s="350"/>
      <c r="BC54" s="350"/>
      <c r="BD54" s="350"/>
      <c r="BE54" s="350"/>
      <c r="BF54" s="350"/>
      <c r="BG54" s="350"/>
      <c r="BH54" s="350"/>
      <c r="BI54" s="350"/>
      <c r="BJ54" s="350"/>
      <c r="BK54" s="350"/>
      <c r="BL54" s="350"/>
      <c r="BM54" s="350"/>
      <c r="BN54" s="350"/>
      <c r="BO54" s="350"/>
      <c r="BP54" s="350"/>
      <c r="BQ54" s="350"/>
      <c r="BR54" s="350"/>
      <c r="BS54" s="350"/>
      <c r="BT54" s="350"/>
      <c r="BU54" s="350"/>
      <c r="BV54" s="350"/>
      <c r="BW54" s="350"/>
      <c r="BX54" s="350"/>
      <c r="BY54" s="350"/>
      <c r="BZ54" s="350"/>
      <c r="CA54" s="350"/>
      <c r="CB54" s="350"/>
      <c r="CC54" s="350"/>
      <c r="CD54" s="350"/>
      <c r="CE54" s="350"/>
      <c r="CF54" s="350"/>
      <c r="CG54" s="350"/>
      <c r="CH54" s="350"/>
      <c r="CI54" s="350"/>
      <c r="CJ54" s="350"/>
      <c r="CM54" s="279"/>
      <c r="CN54" s="279"/>
      <c r="CO54" s="279"/>
      <c r="CP54" s="279"/>
      <c r="CQ54" s="279"/>
      <c r="CR54" s="279" t="s">
        <v>232</v>
      </c>
    </row>
    <row r="55" spans="2:96" ht="84.75" customHeight="1">
      <c r="B55" s="432">
        <v>24</v>
      </c>
      <c r="C55" s="434" t="s">
        <v>140</v>
      </c>
      <c r="D55" s="434" t="s">
        <v>152</v>
      </c>
      <c r="E55" s="419" t="s">
        <v>98</v>
      </c>
      <c r="F55" s="419" t="s">
        <v>87</v>
      </c>
      <c r="G55" s="442" t="s">
        <v>124</v>
      </c>
      <c r="H55" s="419" t="s">
        <v>233</v>
      </c>
      <c r="I55" s="443" t="s">
        <v>234</v>
      </c>
      <c r="J55" s="419" t="s">
        <v>125</v>
      </c>
      <c r="K55" s="419" t="s">
        <v>212</v>
      </c>
      <c r="L55" s="419" t="s">
        <v>93</v>
      </c>
      <c r="M55" s="444">
        <v>44470</v>
      </c>
      <c r="N55" s="444">
        <v>44561</v>
      </c>
      <c r="O55" s="364" t="s">
        <v>94</v>
      </c>
      <c r="P55" s="367"/>
      <c r="Q55" s="366"/>
      <c r="R55" s="351"/>
      <c r="S55" s="351"/>
      <c r="T55" s="151"/>
      <c r="U55" s="351"/>
      <c r="V55" s="152"/>
      <c r="W55" s="351"/>
      <c r="X55" s="152"/>
      <c r="Y55" s="351"/>
      <c r="Z55" s="105"/>
      <c r="AA55" s="104"/>
      <c r="AB55" s="105"/>
      <c r="AC55" s="104"/>
      <c r="AD55" s="445"/>
      <c r="AE55" s="446"/>
      <c r="AF55" s="447"/>
      <c r="AG55" s="451"/>
      <c r="AH55" s="452"/>
      <c r="AI55" s="453"/>
      <c r="AJ55" s="457"/>
      <c r="AK55" s="446"/>
      <c r="AL55" s="447"/>
      <c r="AM55" s="457"/>
      <c r="AN55" s="446"/>
      <c r="AO55" s="458"/>
      <c r="AP55" s="350"/>
      <c r="AQ55" s="350"/>
      <c r="AR55" s="350"/>
      <c r="AS55" s="350"/>
      <c r="AT55" s="350"/>
      <c r="AU55" s="350"/>
      <c r="AV55" s="350"/>
      <c r="AW55" s="350"/>
      <c r="AX55" s="350"/>
      <c r="AY55" s="350"/>
      <c r="AZ55" s="350"/>
      <c r="BA55" s="350"/>
      <c r="BB55" s="350"/>
      <c r="BC55" s="350"/>
      <c r="BD55" s="350"/>
      <c r="BE55" s="350"/>
      <c r="BF55" s="350"/>
      <c r="BG55" s="350"/>
      <c r="BH55" s="350"/>
      <c r="BI55" s="350"/>
      <c r="BJ55" s="350"/>
      <c r="BK55" s="350"/>
      <c r="BL55" s="350"/>
      <c r="BM55" s="350"/>
      <c r="BN55" s="350"/>
      <c r="BO55" s="350"/>
      <c r="BP55" s="350"/>
      <c r="BQ55" s="350"/>
      <c r="BR55" s="350"/>
      <c r="BS55" s="350"/>
      <c r="BT55" s="350"/>
      <c r="BU55" s="350"/>
      <c r="BV55" s="350"/>
      <c r="BW55" s="350"/>
      <c r="BX55" s="350"/>
      <c r="BY55" s="350"/>
      <c r="BZ55" s="350"/>
      <c r="CA55" s="350"/>
      <c r="CB55" s="350"/>
      <c r="CC55" s="350"/>
      <c r="CD55" s="350"/>
      <c r="CE55" s="350"/>
      <c r="CF55" s="350"/>
      <c r="CG55" s="350"/>
      <c r="CH55" s="350"/>
      <c r="CI55" s="350"/>
      <c r="CJ55" s="350"/>
      <c r="CM55" s="279"/>
      <c r="CN55" s="279"/>
      <c r="CO55" s="279"/>
      <c r="CP55" s="279"/>
      <c r="CQ55" s="279"/>
      <c r="CR55" s="279" t="s">
        <v>235</v>
      </c>
    </row>
    <row r="56" spans="2:96" ht="84.75" customHeight="1" thickBot="1">
      <c r="B56" s="433"/>
      <c r="C56" s="434"/>
      <c r="D56" s="434"/>
      <c r="E56" s="419"/>
      <c r="F56" s="419"/>
      <c r="G56" s="442"/>
      <c r="H56" s="419"/>
      <c r="I56" s="443"/>
      <c r="J56" s="419"/>
      <c r="K56" s="419"/>
      <c r="L56" s="419"/>
      <c r="M56" s="444"/>
      <c r="N56" s="444"/>
      <c r="O56" s="364" t="s">
        <v>95</v>
      </c>
      <c r="P56" s="353"/>
      <c r="Q56" s="366"/>
      <c r="R56" s="352"/>
      <c r="S56" s="352"/>
      <c r="T56" s="153"/>
      <c r="U56" s="352"/>
      <c r="V56" s="153"/>
      <c r="W56" s="352"/>
      <c r="X56" s="153"/>
      <c r="Y56" s="352"/>
      <c r="Z56" s="103"/>
      <c r="AA56" s="103"/>
      <c r="AB56" s="103"/>
      <c r="AC56" s="103"/>
      <c r="AD56" s="448"/>
      <c r="AE56" s="449"/>
      <c r="AF56" s="450"/>
      <c r="AG56" s="454"/>
      <c r="AH56" s="455"/>
      <c r="AI56" s="456"/>
      <c r="AJ56" s="459"/>
      <c r="AK56" s="449"/>
      <c r="AL56" s="450"/>
      <c r="AM56" s="459"/>
      <c r="AN56" s="449"/>
      <c r="AO56" s="460"/>
      <c r="AP56" s="350"/>
      <c r="AQ56" s="350"/>
      <c r="AR56" s="350"/>
      <c r="AS56" s="350"/>
      <c r="AT56" s="350"/>
      <c r="AU56" s="350"/>
      <c r="AV56" s="350"/>
      <c r="AW56" s="350"/>
      <c r="AX56" s="350"/>
      <c r="AY56" s="350"/>
      <c r="AZ56" s="350"/>
      <c r="BA56" s="350"/>
      <c r="BB56" s="350"/>
      <c r="BC56" s="350"/>
      <c r="BD56" s="350"/>
      <c r="BE56" s="350"/>
      <c r="BF56" s="350"/>
      <c r="BG56" s="350"/>
      <c r="BH56" s="350"/>
      <c r="BI56" s="350"/>
      <c r="BJ56" s="350"/>
      <c r="BK56" s="350"/>
      <c r="BL56" s="350"/>
      <c r="BM56" s="350"/>
      <c r="BN56" s="350"/>
      <c r="BO56" s="350"/>
      <c r="BP56" s="350"/>
      <c r="BQ56" s="350"/>
      <c r="BR56" s="350"/>
      <c r="BS56" s="350"/>
      <c r="BT56" s="350"/>
      <c r="BU56" s="350"/>
      <c r="BV56" s="350"/>
      <c r="BW56" s="350"/>
      <c r="BX56" s="350"/>
      <c r="BY56" s="350"/>
      <c r="BZ56" s="350"/>
      <c r="CA56" s="350"/>
      <c r="CB56" s="350"/>
      <c r="CC56" s="350"/>
      <c r="CD56" s="350"/>
      <c r="CE56" s="350"/>
      <c r="CF56" s="350"/>
      <c r="CG56" s="350"/>
      <c r="CH56" s="350"/>
      <c r="CI56" s="350"/>
      <c r="CJ56" s="350"/>
      <c r="CM56" s="279"/>
      <c r="CN56" s="279"/>
      <c r="CO56" s="279"/>
      <c r="CP56" s="279"/>
      <c r="CQ56" s="279"/>
      <c r="CR56" s="279" t="s">
        <v>199</v>
      </c>
    </row>
    <row r="57" spans="2:96" ht="84.75" customHeight="1">
      <c r="B57" s="432">
        <v>25</v>
      </c>
      <c r="C57" s="434" t="s">
        <v>84</v>
      </c>
      <c r="D57" s="434" t="s">
        <v>85</v>
      </c>
      <c r="E57" s="419" t="s">
        <v>86</v>
      </c>
      <c r="F57" s="419" t="s">
        <v>150</v>
      </c>
      <c r="G57" s="442" t="s">
        <v>124</v>
      </c>
      <c r="H57" s="419" t="s">
        <v>236</v>
      </c>
      <c r="I57" s="443" t="s">
        <v>237</v>
      </c>
      <c r="J57" s="419" t="s">
        <v>216</v>
      </c>
      <c r="K57" s="419" t="s">
        <v>184</v>
      </c>
      <c r="L57" s="419" t="s">
        <v>93</v>
      </c>
      <c r="M57" s="444">
        <v>44256</v>
      </c>
      <c r="N57" s="444">
        <v>44295</v>
      </c>
      <c r="O57" s="364" t="s">
        <v>94</v>
      </c>
      <c r="P57" s="367"/>
      <c r="Q57" s="366"/>
      <c r="R57" s="351"/>
      <c r="S57" s="351"/>
      <c r="T57" s="151"/>
      <c r="U57" s="351"/>
      <c r="V57" s="152"/>
      <c r="W57" s="351"/>
      <c r="X57" s="152"/>
      <c r="Y57" s="351"/>
      <c r="Z57" s="105"/>
      <c r="AA57" s="104"/>
      <c r="AB57" s="105"/>
      <c r="AC57" s="104"/>
      <c r="AD57" s="445"/>
      <c r="AE57" s="446"/>
      <c r="AF57" s="447"/>
      <c r="AG57" s="493"/>
      <c r="AH57" s="494"/>
      <c r="AI57" s="495"/>
      <c r="AJ57" s="457"/>
      <c r="AK57" s="446"/>
      <c r="AL57" s="447"/>
      <c r="AM57" s="457"/>
      <c r="AN57" s="446"/>
      <c r="AO57" s="458"/>
      <c r="AP57" s="350"/>
      <c r="AQ57" s="350"/>
      <c r="AR57" s="350"/>
      <c r="AS57" s="350"/>
      <c r="AT57" s="350"/>
      <c r="AU57" s="350"/>
      <c r="AV57" s="350"/>
      <c r="AW57" s="350"/>
      <c r="AX57" s="350"/>
      <c r="AY57" s="350"/>
      <c r="AZ57" s="350"/>
      <c r="BA57" s="350"/>
      <c r="BB57" s="350"/>
      <c r="BC57" s="350"/>
      <c r="BD57" s="350"/>
      <c r="BE57" s="350"/>
      <c r="BF57" s="350"/>
      <c r="BG57" s="350"/>
      <c r="BH57" s="350"/>
      <c r="BI57" s="350"/>
      <c r="BJ57" s="350"/>
      <c r="BK57" s="350"/>
      <c r="BL57" s="350"/>
      <c r="BM57" s="350"/>
      <c r="BN57" s="350"/>
      <c r="BO57" s="350"/>
      <c r="BP57" s="350"/>
      <c r="BQ57" s="350"/>
      <c r="BR57" s="350"/>
      <c r="BS57" s="350"/>
      <c r="BT57" s="350"/>
      <c r="BU57" s="350"/>
      <c r="BV57" s="350"/>
      <c r="BW57" s="350"/>
      <c r="BX57" s="350"/>
      <c r="BY57" s="350"/>
      <c r="BZ57" s="350"/>
      <c r="CA57" s="350"/>
      <c r="CB57" s="350"/>
      <c r="CC57" s="350"/>
      <c r="CD57" s="350"/>
      <c r="CE57" s="350"/>
      <c r="CF57" s="350"/>
      <c r="CG57" s="350"/>
      <c r="CH57" s="350"/>
      <c r="CI57" s="350"/>
      <c r="CJ57" s="350"/>
      <c r="CM57" s="279"/>
      <c r="CN57" s="279"/>
      <c r="CO57" s="279"/>
      <c r="CP57" s="279"/>
      <c r="CQ57" s="279"/>
      <c r="CR57" s="279" t="s">
        <v>238</v>
      </c>
    </row>
    <row r="58" spans="2:96" ht="114" customHeight="1" thickBot="1">
      <c r="B58" s="433"/>
      <c r="C58" s="434"/>
      <c r="D58" s="434"/>
      <c r="E58" s="419"/>
      <c r="F58" s="419"/>
      <c r="G58" s="442"/>
      <c r="H58" s="419"/>
      <c r="I58" s="443"/>
      <c r="J58" s="419"/>
      <c r="K58" s="419"/>
      <c r="L58" s="419"/>
      <c r="M58" s="444"/>
      <c r="N58" s="444"/>
      <c r="O58" s="364" t="s">
        <v>95</v>
      </c>
      <c r="P58" s="353"/>
      <c r="Q58" s="366"/>
      <c r="R58" s="352"/>
      <c r="S58" s="352"/>
      <c r="T58" s="153"/>
      <c r="U58" s="352"/>
      <c r="V58" s="153"/>
      <c r="W58" s="352"/>
      <c r="X58" s="153"/>
      <c r="Y58" s="352"/>
      <c r="Z58" s="103"/>
      <c r="AA58" s="103"/>
      <c r="AB58" s="103"/>
      <c r="AC58" s="103"/>
      <c r="AD58" s="448"/>
      <c r="AE58" s="449"/>
      <c r="AF58" s="450"/>
      <c r="AG58" s="496"/>
      <c r="AH58" s="497"/>
      <c r="AI58" s="498"/>
      <c r="AJ58" s="459"/>
      <c r="AK58" s="449"/>
      <c r="AL58" s="450"/>
      <c r="AM58" s="459"/>
      <c r="AN58" s="449"/>
      <c r="AO58" s="460"/>
      <c r="AP58" s="350"/>
      <c r="AQ58" s="350"/>
      <c r="AR58" s="350"/>
      <c r="AS58" s="350"/>
      <c r="AT58" s="350"/>
      <c r="AU58" s="350"/>
      <c r="AV58" s="350"/>
      <c r="AW58" s="350"/>
      <c r="AX58" s="350"/>
      <c r="AY58" s="350"/>
      <c r="AZ58" s="350"/>
      <c r="BA58" s="350"/>
      <c r="BB58" s="350"/>
      <c r="BC58" s="350"/>
      <c r="BD58" s="350"/>
      <c r="BE58" s="350"/>
      <c r="BF58" s="350"/>
      <c r="BG58" s="350"/>
      <c r="BH58" s="350"/>
      <c r="BI58" s="350"/>
      <c r="BJ58" s="350"/>
      <c r="BK58" s="350"/>
      <c r="BL58" s="350"/>
      <c r="BM58" s="350"/>
      <c r="BN58" s="350"/>
      <c r="BO58" s="350"/>
      <c r="BP58" s="350"/>
      <c r="BQ58" s="350"/>
      <c r="BR58" s="350"/>
      <c r="BS58" s="350"/>
      <c r="BT58" s="350"/>
      <c r="BU58" s="350"/>
      <c r="BV58" s="350"/>
      <c r="BW58" s="350"/>
      <c r="BX58" s="350"/>
      <c r="BY58" s="350"/>
      <c r="BZ58" s="350"/>
      <c r="CA58" s="350"/>
      <c r="CB58" s="350"/>
      <c r="CC58" s="350"/>
      <c r="CD58" s="350"/>
      <c r="CE58" s="350"/>
      <c r="CF58" s="350"/>
      <c r="CG58" s="350"/>
      <c r="CH58" s="350"/>
      <c r="CI58" s="350"/>
      <c r="CJ58" s="350"/>
      <c r="CM58" s="279"/>
      <c r="CN58" s="279"/>
      <c r="CO58" s="279"/>
      <c r="CP58" s="279"/>
      <c r="CQ58" s="279"/>
      <c r="CR58" s="279" t="s">
        <v>239</v>
      </c>
    </row>
    <row r="59" spans="2:96" ht="84.75" customHeight="1">
      <c r="B59" s="432">
        <v>26</v>
      </c>
      <c r="C59" s="434" t="s">
        <v>84</v>
      </c>
      <c r="D59" s="434" t="s">
        <v>85</v>
      </c>
      <c r="E59" s="419" t="s">
        <v>86</v>
      </c>
      <c r="F59" s="419" t="s">
        <v>150</v>
      </c>
      <c r="G59" s="442" t="s">
        <v>124</v>
      </c>
      <c r="H59" s="419" t="s">
        <v>240</v>
      </c>
      <c r="I59" s="443" t="s">
        <v>237</v>
      </c>
      <c r="J59" s="419" t="s">
        <v>216</v>
      </c>
      <c r="K59" s="419" t="s">
        <v>184</v>
      </c>
      <c r="L59" s="419" t="s">
        <v>93</v>
      </c>
      <c r="M59" s="444">
        <v>44409</v>
      </c>
      <c r="N59" s="444">
        <v>44442</v>
      </c>
      <c r="O59" s="364" t="s">
        <v>94</v>
      </c>
      <c r="P59" s="367"/>
      <c r="Q59" s="366"/>
      <c r="R59" s="351"/>
      <c r="S59" s="351"/>
      <c r="T59" s="151"/>
      <c r="U59" s="351"/>
      <c r="V59" s="152"/>
      <c r="W59" s="351"/>
      <c r="X59" s="152"/>
      <c r="Y59" s="351"/>
      <c r="Z59" s="105"/>
      <c r="AA59" s="104"/>
      <c r="AB59" s="105"/>
      <c r="AC59" s="104"/>
      <c r="AD59" s="445"/>
      <c r="AE59" s="446"/>
      <c r="AF59" s="447"/>
      <c r="AG59" s="451"/>
      <c r="AH59" s="452"/>
      <c r="AI59" s="453"/>
      <c r="AJ59" s="451"/>
      <c r="AK59" s="452"/>
      <c r="AL59" s="453"/>
      <c r="AM59" s="451"/>
      <c r="AN59" s="452"/>
      <c r="AO59" s="453"/>
      <c r="AP59" s="350"/>
      <c r="AQ59" s="350"/>
      <c r="AR59" s="350"/>
      <c r="AS59" s="350"/>
      <c r="AT59" s="350"/>
      <c r="AU59" s="350"/>
      <c r="AV59" s="350"/>
      <c r="AW59" s="350"/>
      <c r="AX59" s="350"/>
      <c r="AY59" s="350"/>
      <c r="AZ59" s="350"/>
      <c r="BA59" s="350"/>
      <c r="BB59" s="350"/>
      <c r="BC59" s="350"/>
      <c r="BD59" s="350"/>
      <c r="BE59" s="350"/>
      <c r="BF59" s="350"/>
      <c r="BG59" s="350"/>
      <c r="BH59" s="350"/>
      <c r="BI59" s="350"/>
      <c r="BJ59" s="350"/>
      <c r="BK59" s="350"/>
      <c r="BL59" s="350"/>
      <c r="BM59" s="350"/>
      <c r="BN59" s="350"/>
      <c r="BO59" s="350"/>
      <c r="BP59" s="350"/>
      <c r="BQ59" s="350"/>
      <c r="BR59" s="350"/>
      <c r="BS59" s="350"/>
      <c r="BT59" s="350"/>
      <c r="BU59" s="350"/>
      <c r="BV59" s="350"/>
      <c r="BW59" s="350"/>
      <c r="BX59" s="350"/>
      <c r="BY59" s="350"/>
      <c r="BZ59" s="350"/>
      <c r="CA59" s="350"/>
      <c r="CB59" s="350"/>
      <c r="CC59" s="350"/>
      <c r="CD59" s="350"/>
      <c r="CE59" s="350"/>
      <c r="CF59" s="350"/>
      <c r="CG59" s="350"/>
      <c r="CH59" s="350"/>
      <c r="CI59" s="350"/>
      <c r="CJ59" s="350"/>
      <c r="CM59" s="279"/>
      <c r="CN59" s="279"/>
      <c r="CO59" s="279"/>
      <c r="CP59" s="279"/>
      <c r="CQ59" s="279"/>
      <c r="CR59" s="279" t="s">
        <v>116</v>
      </c>
    </row>
    <row r="60" spans="2:96" ht="84.75" customHeight="1" thickBot="1">
      <c r="B60" s="433"/>
      <c r="C60" s="434"/>
      <c r="D60" s="434"/>
      <c r="E60" s="419"/>
      <c r="F60" s="419"/>
      <c r="G60" s="442"/>
      <c r="H60" s="419"/>
      <c r="I60" s="443"/>
      <c r="J60" s="419"/>
      <c r="K60" s="419"/>
      <c r="L60" s="419"/>
      <c r="M60" s="444"/>
      <c r="N60" s="444"/>
      <c r="O60" s="364" t="s">
        <v>95</v>
      </c>
      <c r="P60" s="353"/>
      <c r="Q60" s="366"/>
      <c r="R60" s="352"/>
      <c r="S60" s="352"/>
      <c r="T60" s="153"/>
      <c r="U60" s="352"/>
      <c r="V60" s="153"/>
      <c r="W60" s="352"/>
      <c r="X60" s="153"/>
      <c r="Y60" s="352"/>
      <c r="Z60" s="103"/>
      <c r="AA60" s="103"/>
      <c r="AB60" s="103"/>
      <c r="AC60" s="103"/>
      <c r="AD60" s="448"/>
      <c r="AE60" s="449"/>
      <c r="AF60" s="450"/>
      <c r="AG60" s="454"/>
      <c r="AH60" s="455"/>
      <c r="AI60" s="456"/>
      <c r="AJ60" s="454"/>
      <c r="AK60" s="455"/>
      <c r="AL60" s="456"/>
      <c r="AM60" s="454"/>
      <c r="AN60" s="455"/>
      <c r="AO60" s="456"/>
      <c r="AP60" s="350"/>
      <c r="AQ60" s="350"/>
      <c r="AR60" s="350"/>
      <c r="AS60" s="350"/>
      <c r="AT60" s="350"/>
      <c r="AU60" s="350"/>
      <c r="AV60" s="350"/>
      <c r="AW60" s="350"/>
      <c r="AX60" s="350"/>
      <c r="AY60" s="350"/>
      <c r="AZ60" s="350"/>
      <c r="BA60" s="350"/>
      <c r="BB60" s="350"/>
      <c r="BC60" s="350"/>
      <c r="BD60" s="350"/>
      <c r="BE60" s="350"/>
      <c r="BF60" s="350"/>
      <c r="BG60" s="350"/>
      <c r="BH60" s="350"/>
      <c r="BI60" s="350"/>
      <c r="BJ60" s="350"/>
      <c r="BK60" s="350"/>
      <c r="BL60" s="350"/>
      <c r="BM60" s="350"/>
      <c r="BN60" s="350"/>
      <c r="BO60" s="350"/>
      <c r="BP60" s="350"/>
      <c r="BQ60" s="350"/>
      <c r="BR60" s="350"/>
      <c r="BS60" s="350"/>
      <c r="BT60" s="350"/>
      <c r="BU60" s="350"/>
      <c r="BV60" s="350"/>
      <c r="BW60" s="350"/>
      <c r="BX60" s="350"/>
      <c r="BY60" s="350"/>
      <c r="BZ60" s="350"/>
      <c r="CA60" s="350"/>
      <c r="CB60" s="350"/>
      <c r="CC60" s="350"/>
      <c r="CD60" s="350"/>
      <c r="CE60" s="350"/>
      <c r="CF60" s="350"/>
      <c r="CG60" s="350"/>
      <c r="CH60" s="350"/>
      <c r="CI60" s="350"/>
      <c r="CJ60" s="350"/>
      <c r="CM60" s="279"/>
      <c r="CN60" s="279"/>
      <c r="CO60" s="279"/>
      <c r="CP60" s="279"/>
      <c r="CQ60" s="279"/>
      <c r="CR60" s="279" t="s">
        <v>241</v>
      </c>
    </row>
    <row r="61" spans="2:96" ht="84.75" customHeight="1">
      <c r="B61" s="432">
        <v>27</v>
      </c>
      <c r="C61" s="434" t="s">
        <v>84</v>
      </c>
      <c r="D61" s="434" t="s">
        <v>85</v>
      </c>
      <c r="E61" s="419" t="s">
        <v>86</v>
      </c>
      <c r="F61" s="419" t="s">
        <v>150</v>
      </c>
      <c r="G61" s="442" t="s">
        <v>124</v>
      </c>
      <c r="H61" s="419" t="s">
        <v>242</v>
      </c>
      <c r="I61" s="443" t="s">
        <v>243</v>
      </c>
      <c r="J61" s="419" t="s">
        <v>216</v>
      </c>
      <c r="K61" s="419" t="s">
        <v>184</v>
      </c>
      <c r="L61" s="419" t="s">
        <v>93</v>
      </c>
      <c r="M61" s="444">
        <v>44197</v>
      </c>
      <c r="N61" s="444">
        <v>44561</v>
      </c>
      <c r="O61" s="364" t="s">
        <v>94</v>
      </c>
      <c r="P61" s="367"/>
      <c r="Q61" s="366"/>
      <c r="R61" s="351"/>
      <c r="S61" s="351"/>
      <c r="T61" s="151"/>
      <c r="U61" s="351"/>
      <c r="V61" s="152"/>
      <c r="W61" s="351"/>
      <c r="X61" s="152"/>
      <c r="Y61" s="351"/>
      <c r="Z61" s="105"/>
      <c r="AA61" s="104"/>
      <c r="AB61" s="105"/>
      <c r="AC61" s="104"/>
      <c r="AD61" s="457"/>
      <c r="AE61" s="446"/>
      <c r="AF61" s="447"/>
      <c r="AG61" s="457"/>
      <c r="AH61" s="446"/>
      <c r="AI61" s="447"/>
      <c r="AJ61" s="451"/>
      <c r="AK61" s="452"/>
      <c r="AL61" s="453"/>
      <c r="AM61" s="457"/>
      <c r="AN61" s="446"/>
      <c r="AO61" s="447"/>
      <c r="AP61" s="350"/>
      <c r="AQ61" s="350"/>
      <c r="AR61" s="350"/>
      <c r="AS61" s="350"/>
      <c r="AT61" s="350"/>
      <c r="AU61" s="350"/>
      <c r="AV61" s="350"/>
      <c r="AW61" s="350"/>
      <c r="AX61" s="350"/>
      <c r="AY61" s="350"/>
      <c r="AZ61" s="350"/>
      <c r="BA61" s="350"/>
      <c r="BB61" s="350"/>
      <c r="BC61" s="350"/>
      <c r="BD61" s="350"/>
      <c r="BE61" s="350"/>
      <c r="BF61" s="350"/>
      <c r="BG61" s="350"/>
      <c r="BH61" s="350"/>
      <c r="BI61" s="350"/>
      <c r="BJ61" s="350"/>
      <c r="BK61" s="350"/>
      <c r="BL61" s="350"/>
      <c r="BM61" s="350"/>
      <c r="BN61" s="350"/>
      <c r="BO61" s="350"/>
      <c r="BP61" s="350"/>
      <c r="BQ61" s="350"/>
      <c r="BR61" s="350"/>
      <c r="BS61" s="350"/>
      <c r="BT61" s="350"/>
      <c r="BU61" s="350"/>
      <c r="BV61" s="350"/>
      <c r="BW61" s="350"/>
      <c r="BX61" s="350"/>
      <c r="BY61" s="350"/>
      <c r="BZ61" s="350"/>
      <c r="CA61" s="350"/>
      <c r="CB61" s="350"/>
      <c r="CC61" s="350"/>
      <c r="CD61" s="350"/>
      <c r="CE61" s="350"/>
      <c r="CF61" s="350"/>
      <c r="CG61" s="350"/>
      <c r="CH61" s="350"/>
      <c r="CI61" s="350"/>
      <c r="CJ61" s="350"/>
      <c r="CM61" s="279"/>
      <c r="CN61" s="279"/>
      <c r="CO61" s="279"/>
      <c r="CP61" s="279"/>
      <c r="CQ61" s="279"/>
      <c r="CR61" s="279" t="s">
        <v>206</v>
      </c>
    </row>
    <row r="62" spans="2:96" ht="84.75" customHeight="1" thickBot="1">
      <c r="B62" s="433"/>
      <c r="C62" s="434"/>
      <c r="D62" s="434"/>
      <c r="E62" s="419"/>
      <c r="F62" s="419"/>
      <c r="G62" s="442"/>
      <c r="H62" s="419"/>
      <c r="I62" s="443"/>
      <c r="J62" s="419"/>
      <c r="K62" s="419"/>
      <c r="L62" s="419"/>
      <c r="M62" s="444"/>
      <c r="N62" s="444"/>
      <c r="O62" s="364" t="s">
        <v>95</v>
      </c>
      <c r="P62" s="353"/>
      <c r="Q62" s="366"/>
      <c r="R62" s="356"/>
      <c r="S62" s="150"/>
      <c r="T62" s="155"/>
      <c r="U62" s="150"/>
      <c r="V62" s="155"/>
      <c r="W62" s="150"/>
      <c r="X62" s="155"/>
      <c r="Y62" s="150"/>
      <c r="Z62" s="150"/>
      <c r="AA62" s="150"/>
      <c r="AB62" s="150"/>
      <c r="AC62" s="150"/>
      <c r="AD62" s="459"/>
      <c r="AE62" s="449"/>
      <c r="AF62" s="450"/>
      <c r="AG62" s="459"/>
      <c r="AH62" s="449"/>
      <c r="AI62" s="450"/>
      <c r="AJ62" s="454"/>
      <c r="AK62" s="455"/>
      <c r="AL62" s="456"/>
      <c r="AM62" s="459"/>
      <c r="AN62" s="449"/>
      <c r="AO62" s="450"/>
      <c r="AP62" s="350"/>
      <c r="AQ62" s="350"/>
      <c r="AR62" s="350"/>
      <c r="AS62" s="350"/>
      <c r="AT62" s="350"/>
      <c r="AU62" s="350"/>
      <c r="AV62" s="350"/>
      <c r="AW62" s="350"/>
      <c r="AX62" s="350"/>
      <c r="AY62" s="350"/>
      <c r="AZ62" s="350"/>
      <c r="BA62" s="350"/>
      <c r="BB62" s="350"/>
      <c r="BC62" s="350"/>
      <c r="BD62" s="350"/>
      <c r="BE62" s="350"/>
      <c r="BF62" s="350"/>
      <c r="BG62" s="350"/>
      <c r="BH62" s="350"/>
      <c r="BI62" s="350"/>
      <c r="BJ62" s="350"/>
      <c r="BK62" s="350"/>
      <c r="BL62" s="350"/>
      <c r="BM62" s="350"/>
      <c r="BN62" s="350"/>
      <c r="BO62" s="350"/>
      <c r="BP62" s="350"/>
      <c r="BQ62" s="350"/>
      <c r="BR62" s="350"/>
      <c r="BS62" s="350"/>
      <c r="BT62" s="350"/>
      <c r="BU62" s="350"/>
      <c r="BV62" s="350"/>
      <c r="BW62" s="350"/>
      <c r="BX62" s="350"/>
      <c r="BY62" s="350"/>
      <c r="BZ62" s="350"/>
      <c r="CA62" s="350"/>
      <c r="CB62" s="350"/>
      <c r="CC62" s="350"/>
      <c r="CD62" s="350"/>
      <c r="CE62" s="350"/>
      <c r="CF62" s="350"/>
      <c r="CG62" s="350"/>
      <c r="CH62" s="350"/>
      <c r="CI62" s="350"/>
      <c r="CJ62" s="350"/>
      <c r="CM62" s="279"/>
      <c r="CN62" s="279"/>
      <c r="CO62" s="279"/>
      <c r="CP62" s="279"/>
      <c r="CQ62" s="279"/>
      <c r="CR62" s="279" t="s">
        <v>203</v>
      </c>
    </row>
    <row r="63" spans="2:96" ht="84.75" customHeight="1">
      <c r="B63" s="432">
        <v>28</v>
      </c>
      <c r="C63" s="434" t="s">
        <v>84</v>
      </c>
      <c r="D63" s="434" t="s">
        <v>85</v>
      </c>
      <c r="E63" s="419" t="s">
        <v>86</v>
      </c>
      <c r="F63" s="419" t="s">
        <v>150</v>
      </c>
      <c r="G63" s="442" t="s">
        <v>124</v>
      </c>
      <c r="H63" s="419" t="s">
        <v>244</v>
      </c>
      <c r="I63" s="443" t="s">
        <v>245</v>
      </c>
      <c r="J63" s="419" t="s">
        <v>216</v>
      </c>
      <c r="K63" s="419" t="s">
        <v>184</v>
      </c>
      <c r="L63" s="419" t="s">
        <v>93</v>
      </c>
      <c r="M63" s="429">
        <v>44501</v>
      </c>
      <c r="N63" s="429">
        <v>44561</v>
      </c>
      <c r="O63" s="364" t="s">
        <v>94</v>
      </c>
      <c r="P63" s="367"/>
      <c r="Q63" s="366"/>
      <c r="R63" s="351"/>
      <c r="S63" s="351"/>
      <c r="T63" s="151"/>
      <c r="U63" s="351"/>
      <c r="V63" s="152"/>
      <c r="W63" s="351"/>
      <c r="X63" s="152"/>
      <c r="Y63" s="351"/>
      <c r="Z63" s="105"/>
      <c r="AA63" s="104"/>
      <c r="AB63" s="105"/>
      <c r="AC63" s="104"/>
      <c r="AD63" s="457"/>
      <c r="AE63" s="446"/>
      <c r="AF63" s="447"/>
      <c r="AG63" s="457"/>
      <c r="AH63" s="446"/>
      <c r="AI63" s="447"/>
      <c r="AJ63" s="451"/>
      <c r="AK63" s="452"/>
      <c r="AL63" s="453"/>
      <c r="AM63" s="493"/>
      <c r="AN63" s="494"/>
      <c r="AO63" s="495"/>
      <c r="AP63" s="350"/>
      <c r="AQ63" s="350"/>
      <c r="AR63" s="350"/>
      <c r="AS63" s="350"/>
      <c r="AT63" s="350"/>
      <c r="AU63" s="350"/>
      <c r="AV63" s="350"/>
      <c r="AW63" s="350"/>
      <c r="AX63" s="350"/>
      <c r="AY63" s="350"/>
      <c r="AZ63" s="350"/>
      <c r="BA63" s="350"/>
      <c r="BB63" s="350"/>
      <c r="BC63" s="350"/>
      <c r="BD63" s="350"/>
      <c r="BE63" s="350"/>
      <c r="BF63" s="350"/>
      <c r="BG63" s="350"/>
      <c r="BH63" s="350"/>
      <c r="BI63" s="350"/>
      <c r="BJ63" s="350"/>
      <c r="BK63" s="350"/>
      <c r="BL63" s="350"/>
      <c r="BM63" s="350"/>
      <c r="BN63" s="350"/>
      <c r="BO63" s="350"/>
      <c r="BP63" s="350"/>
      <c r="BQ63" s="350"/>
      <c r="BR63" s="350"/>
      <c r="BS63" s="350"/>
      <c r="BT63" s="350"/>
      <c r="BU63" s="350"/>
      <c r="BV63" s="350"/>
      <c r="BW63" s="350"/>
      <c r="BX63" s="350"/>
      <c r="BY63" s="350"/>
      <c r="BZ63" s="350"/>
      <c r="CA63" s="350"/>
      <c r="CB63" s="350"/>
      <c r="CC63" s="350"/>
      <c r="CD63" s="350"/>
      <c r="CE63" s="350"/>
      <c r="CF63" s="350"/>
      <c r="CG63" s="350"/>
      <c r="CH63" s="350"/>
      <c r="CI63" s="350"/>
      <c r="CJ63" s="350"/>
      <c r="CM63" s="279"/>
      <c r="CN63" s="279"/>
      <c r="CO63" s="279"/>
      <c r="CP63" s="279"/>
      <c r="CQ63" s="279"/>
      <c r="CR63" s="279" t="s">
        <v>246</v>
      </c>
    </row>
    <row r="64" spans="2:96" ht="96" customHeight="1" thickBot="1">
      <c r="B64" s="433"/>
      <c r="C64" s="434"/>
      <c r="D64" s="434"/>
      <c r="E64" s="419"/>
      <c r="F64" s="419"/>
      <c r="G64" s="442"/>
      <c r="H64" s="419"/>
      <c r="I64" s="443"/>
      <c r="J64" s="419"/>
      <c r="K64" s="419"/>
      <c r="L64" s="419"/>
      <c r="M64" s="429"/>
      <c r="N64" s="429"/>
      <c r="O64" s="364" t="s">
        <v>95</v>
      </c>
      <c r="P64" s="353"/>
      <c r="Q64" s="366"/>
      <c r="R64" s="356"/>
      <c r="S64" s="150"/>
      <c r="T64" s="155"/>
      <c r="U64" s="150"/>
      <c r="V64" s="155"/>
      <c r="W64" s="150"/>
      <c r="X64" s="155"/>
      <c r="Y64" s="150"/>
      <c r="Z64" s="150"/>
      <c r="AA64" s="150"/>
      <c r="AB64" s="150"/>
      <c r="AC64" s="150"/>
      <c r="AD64" s="459"/>
      <c r="AE64" s="449"/>
      <c r="AF64" s="450"/>
      <c r="AG64" s="459"/>
      <c r="AH64" s="449"/>
      <c r="AI64" s="450"/>
      <c r="AJ64" s="454"/>
      <c r="AK64" s="455"/>
      <c r="AL64" s="456"/>
      <c r="AM64" s="496"/>
      <c r="AN64" s="497"/>
      <c r="AO64" s="498"/>
      <c r="AP64" s="350"/>
      <c r="AQ64" s="350"/>
      <c r="AR64" s="350"/>
      <c r="AS64" s="350"/>
      <c r="AT64" s="350"/>
      <c r="AU64" s="350"/>
      <c r="AV64" s="350"/>
      <c r="AW64" s="350"/>
      <c r="AX64" s="350"/>
      <c r="AY64" s="350"/>
      <c r="AZ64" s="350"/>
      <c r="BA64" s="350"/>
      <c r="BB64" s="350"/>
      <c r="BC64" s="350"/>
      <c r="BD64" s="350"/>
      <c r="BE64" s="350"/>
      <c r="BF64" s="350"/>
      <c r="BG64" s="350"/>
      <c r="BH64" s="350"/>
      <c r="BI64" s="350"/>
      <c r="BJ64" s="350"/>
      <c r="BK64" s="350"/>
      <c r="BL64" s="350"/>
      <c r="BM64" s="350"/>
      <c r="BN64" s="350"/>
      <c r="BO64" s="350"/>
      <c r="BP64" s="350"/>
      <c r="BQ64" s="350"/>
      <c r="BR64" s="350"/>
      <c r="BS64" s="350"/>
      <c r="BT64" s="350"/>
      <c r="BU64" s="350"/>
      <c r="BV64" s="350"/>
      <c r="BW64" s="350"/>
      <c r="BX64" s="350"/>
      <c r="BY64" s="350"/>
      <c r="BZ64" s="350"/>
      <c r="CA64" s="350"/>
      <c r="CB64" s="350"/>
      <c r="CC64" s="350"/>
      <c r="CD64" s="350"/>
      <c r="CE64" s="350"/>
      <c r="CF64" s="350"/>
      <c r="CG64" s="350"/>
      <c r="CH64" s="350"/>
      <c r="CI64" s="350"/>
      <c r="CJ64" s="350"/>
      <c r="CM64" s="279"/>
      <c r="CN64" s="279"/>
      <c r="CO64" s="279"/>
      <c r="CP64" s="279"/>
      <c r="CQ64" s="279"/>
      <c r="CR64" s="279" t="s">
        <v>247</v>
      </c>
    </row>
    <row r="65" spans="2:96" ht="84.75" customHeight="1">
      <c r="B65" s="432">
        <v>29</v>
      </c>
      <c r="C65" s="434" t="s">
        <v>84</v>
      </c>
      <c r="D65" s="434" t="s">
        <v>85</v>
      </c>
      <c r="E65" s="419" t="s">
        <v>86</v>
      </c>
      <c r="F65" s="419" t="s">
        <v>150</v>
      </c>
      <c r="G65" s="442" t="s">
        <v>124</v>
      </c>
      <c r="H65" s="419" t="s">
        <v>248</v>
      </c>
      <c r="I65" s="443" t="s">
        <v>249</v>
      </c>
      <c r="J65" s="419" t="s">
        <v>216</v>
      </c>
      <c r="K65" s="419" t="s">
        <v>184</v>
      </c>
      <c r="L65" s="419" t="s">
        <v>93</v>
      </c>
      <c r="M65" s="429">
        <v>44197</v>
      </c>
      <c r="N65" s="429">
        <v>44561</v>
      </c>
      <c r="O65" s="364" t="s">
        <v>94</v>
      </c>
      <c r="P65" s="367"/>
      <c r="Q65" s="366"/>
      <c r="R65" s="351"/>
      <c r="S65" s="351"/>
      <c r="T65" s="151"/>
      <c r="U65" s="351"/>
      <c r="V65" s="152"/>
      <c r="W65" s="351"/>
      <c r="X65" s="152"/>
      <c r="Y65" s="351"/>
      <c r="Z65" s="105"/>
      <c r="AA65" s="104"/>
      <c r="AB65" s="105"/>
      <c r="AC65" s="104"/>
      <c r="AD65" s="457"/>
      <c r="AE65" s="446"/>
      <c r="AF65" s="447"/>
      <c r="AG65" s="457"/>
      <c r="AH65" s="446"/>
      <c r="AI65" s="447"/>
      <c r="AJ65" s="451"/>
      <c r="AK65" s="452"/>
      <c r="AL65" s="453"/>
      <c r="AM65" s="487"/>
      <c r="AN65" s="488"/>
      <c r="AO65" s="489"/>
      <c r="AP65" s="350"/>
      <c r="AQ65" s="350"/>
      <c r="AR65" s="350"/>
      <c r="AS65" s="350"/>
      <c r="AT65" s="350"/>
      <c r="AU65" s="350"/>
      <c r="AV65" s="350"/>
      <c r="AW65" s="350"/>
      <c r="AX65" s="350"/>
      <c r="AY65" s="350"/>
      <c r="AZ65" s="350"/>
      <c r="BA65" s="350"/>
      <c r="BB65" s="350"/>
      <c r="BC65" s="350"/>
      <c r="BD65" s="350"/>
      <c r="BE65" s="350"/>
      <c r="BF65" s="350"/>
      <c r="BG65" s="350"/>
      <c r="BH65" s="350"/>
      <c r="BI65" s="350"/>
      <c r="BJ65" s="350"/>
      <c r="BK65" s="350"/>
      <c r="BL65" s="350"/>
      <c r="BM65" s="350"/>
      <c r="BN65" s="350"/>
      <c r="BO65" s="350"/>
      <c r="BP65" s="350"/>
      <c r="BQ65" s="350"/>
      <c r="BR65" s="350"/>
      <c r="BS65" s="350"/>
      <c r="BT65" s="350"/>
      <c r="BU65" s="350"/>
      <c r="BV65" s="350"/>
      <c r="BW65" s="350"/>
      <c r="BX65" s="350"/>
      <c r="BY65" s="350"/>
      <c r="BZ65" s="350"/>
      <c r="CA65" s="350"/>
      <c r="CB65" s="350"/>
      <c r="CC65" s="350"/>
      <c r="CD65" s="350"/>
      <c r="CE65" s="350"/>
      <c r="CF65" s="350"/>
      <c r="CG65" s="350"/>
      <c r="CH65" s="350"/>
      <c r="CI65" s="350"/>
      <c r="CJ65" s="350"/>
      <c r="CM65" s="279"/>
      <c r="CN65" s="279"/>
      <c r="CO65" s="279"/>
      <c r="CP65" s="279"/>
      <c r="CQ65" s="279"/>
      <c r="CR65" s="279" t="s">
        <v>250</v>
      </c>
    </row>
    <row r="66" spans="2:96" ht="84.75" customHeight="1" thickBot="1">
      <c r="B66" s="433"/>
      <c r="C66" s="434"/>
      <c r="D66" s="434"/>
      <c r="E66" s="419"/>
      <c r="F66" s="419"/>
      <c r="G66" s="442"/>
      <c r="H66" s="419"/>
      <c r="I66" s="443"/>
      <c r="J66" s="419"/>
      <c r="K66" s="419"/>
      <c r="L66" s="419"/>
      <c r="M66" s="429"/>
      <c r="N66" s="429"/>
      <c r="O66" s="364" t="s">
        <v>95</v>
      </c>
      <c r="P66" s="353"/>
      <c r="Q66" s="366"/>
      <c r="R66" s="356"/>
      <c r="S66" s="150"/>
      <c r="T66" s="155"/>
      <c r="U66" s="150"/>
      <c r="V66" s="155"/>
      <c r="W66" s="150"/>
      <c r="X66" s="155"/>
      <c r="Y66" s="150"/>
      <c r="Z66" s="150"/>
      <c r="AA66" s="150"/>
      <c r="AB66" s="150"/>
      <c r="AC66" s="150"/>
      <c r="AD66" s="459"/>
      <c r="AE66" s="449"/>
      <c r="AF66" s="450"/>
      <c r="AG66" s="459"/>
      <c r="AH66" s="449"/>
      <c r="AI66" s="450"/>
      <c r="AJ66" s="454"/>
      <c r="AK66" s="455"/>
      <c r="AL66" s="456"/>
      <c r="AM66" s="490"/>
      <c r="AN66" s="491"/>
      <c r="AO66" s="492"/>
      <c r="AP66" s="350"/>
      <c r="AQ66" s="350"/>
      <c r="AR66" s="350"/>
      <c r="AS66" s="350"/>
      <c r="AT66" s="350"/>
      <c r="AU66" s="350"/>
      <c r="AV66" s="350"/>
      <c r="AW66" s="350"/>
      <c r="AX66" s="350"/>
      <c r="AY66" s="350"/>
      <c r="AZ66" s="350"/>
      <c r="BA66" s="350"/>
      <c r="BB66" s="350"/>
      <c r="BC66" s="350"/>
      <c r="BD66" s="350"/>
      <c r="BE66" s="350"/>
      <c r="BF66" s="350"/>
      <c r="BG66" s="350"/>
      <c r="BH66" s="350"/>
      <c r="BI66" s="350"/>
      <c r="BJ66" s="350"/>
      <c r="BK66" s="350"/>
      <c r="BL66" s="350"/>
      <c r="BM66" s="350"/>
      <c r="BN66" s="350"/>
      <c r="BO66" s="350"/>
      <c r="BP66" s="350"/>
      <c r="BQ66" s="350"/>
      <c r="BR66" s="350"/>
      <c r="BS66" s="350"/>
      <c r="BT66" s="350"/>
      <c r="BU66" s="350"/>
      <c r="BV66" s="350"/>
      <c r="BW66" s="350"/>
      <c r="BX66" s="350"/>
      <c r="BY66" s="350"/>
      <c r="BZ66" s="350"/>
      <c r="CA66" s="350"/>
      <c r="CB66" s="350"/>
      <c r="CC66" s="350"/>
      <c r="CD66" s="350"/>
      <c r="CE66" s="350"/>
      <c r="CF66" s="350"/>
      <c r="CG66" s="350"/>
      <c r="CH66" s="350"/>
      <c r="CI66" s="350"/>
      <c r="CJ66" s="350"/>
      <c r="CM66" s="279"/>
      <c r="CN66" s="279"/>
      <c r="CO66" s="279"/>
      <c r="CP66" s="279"/>
      <c r="CQ66" s="279"/>
      <c r="CR66" s="279" t="s">
        <v>251</v>
      </c>
    </row>
    <row r="67" spans="2:96" ht="84.75" customHeight="1">
      <c r="B67" s="432">
        <v>30</v>
      </c>
      <c r="C67" s="434" t="s">
        <v>84</v>
      </c>
      <c r="D67" s="434" t="s">
        <v>85</v>
      </c>
      <c r="E67" s="419" t="s">
        <v>86</v>
      </c>
      <c r="F67" s="419" t="s">
        <v>150</v>
      </c>
      <c r="G67" s="442" t="s">
        <v>124</v>
      </c>
      <c r="H67" s="419" t="s">
        <v>252</v>
      </c>
      <c r="I67" s="443" t="s">
        <v>253</v>
      </c>
      <c r="J67" s="419" t="s">
        <v>216</v>
      </c>
      <c r="K67" s="419" t="s">
        <v>184</v>
      </c>
      <c r="L67" s="419" t="s">
        <v>93</v>
      </c>
      <c r="M67" s="429">
        <v>44197</v>
      </c>
      <c r="N67" s="429">
        <v>44561</v>
      </c>
      <c r="O67" s="364" t="s">
        <v>94</v>
      </c>
      <c r="P67" s="367"/>
      <c r="Q67" s="366"/>
      <c r="R67" s="351"/>
      <c r="S67" s="351"/>
      <c r="T67" s="151"/>
      <c r="U67" s="351"/>
      <c r="V67" s="152"/>
      <c r="W67" s="351"/>
      <c r="X67" s="152"/>
      <c r="Y67" s="351"/>
      <c r="Z67" s="105"/>
      <c r="AA67" s="104"/>
      <c r="AB67" s="105"/>
      <c r="AC67" s="104"/>
      <c r="AD67" s="457"/>
      <c r="AE67" s="446"/>
      <c r="AF67" s="447"/>
      <c r="AG67" s="457"/>
      <c r="AH67" s="446"/>
      <c r="AI67" s="447"/>
      <c r="AJ67" s="451"/>
      <c r="AK67" s="452"/>
      <c r="AL67" s="453"/>
      <c r="AM67" s="457"/>
      <c r="AN67" s="446"/>
      <c r="AO67" s="447"/>
      <c r="AP67" s="350"/>
      <c r="AQ67" s="350"/>
      <c r="AR67" s="350"/>
      <c r="AS67" s="350"/>
      <c r="AT67" s="350"/>
      <c r="AU67" s="350"/>
      <c r="AV67" s="350"/>
      <c r="AW67" s="350"/>
      <c r="AX67" s="350"/>
      <c r="AY67" s="350"/>
      <c r="AZ67" s="350"/>
      <c r="BA67" s="350"/>
      <c r="BB67" s="350"/>
      <c r="BC67" s="350"/>
      <c r="BD67" s="350"/>
      <c r="BE67" s="350"/>
      <c r="BF67" s="350"/>
      <c r="BG67" s="350"/>
      <c r="BH67" s="350"/>
      <c r="BI67" s="350"/>
      <c r="BJ67" s="350"/>
      <c r="BK67" s="350"/>
      <c r="BL67" s="350"/>
      <c r="BM67" s="350"/>
      <c r="BN67" s="350"/>
      <c r="BO67" s="350"/>
      <c r="BP67" s="350"/>
      <c r="BQ67" s="350"/>
      <c r="BR67" s="350"/>
      <c r="BS67" s="350"/>
      <c r="BT67" s="350"/>
      <c r="BU67" s="350"/>
      <c r="BV67" s="350"/>
      <c r="BW67" s="350"/>
      <c r="BX67" s="350"/>
      <c r="BY67" s="350"/>
      <c r="BZ67" s="350"/>
      <c r="CA67" s="350"/>
      <c r="CB67" s="350"/>
      <c r="CC67" s="350"/>
      <c r="CD67" s="350"/>
      <c r="CE67" s="350"/>
      <c r="CF67" s="350"/>
      <c r="CG67" s="350"/>
      <c r="CH67" s="350"/>
      <c r="CI67" s="350"/>
      <c r="CJ67" s="350"/>
      <c r="CM67" s="279"/>
      <c r="CN67" s="279"/>
      <c r="CO67" s="279"/>
      <c r="CP67" s="279"/>
      <c r="CQ67" s="279"/>
      <c r="CR67" s="279" t="s">
        <v>254</v>
      </c>
    </row>
    <row r="68" spans="2:96" ht="139.5" customHeight="1" thickBot="1">
      <c r="B68" s="433"/>
      <c r="C68" s="434"/>
      <c r="D68" s="434"/>
      <c r="E68" s="419"/>
      <c r="F68" s="419"/>
      <c r="G68" s="442"/>
      <c r="H68" s="419"/>
      <c r="I68" s="443"/>
      <c r="J68" s="419"/>
      <c r="K68" s="419"/>
      <c r="L68" s="419"/>
      <c r="M68" s="429"/>
      <c r="N68" s="429"/>
      <c r="O68" s="364" t="s">
        <v>95</v>
      </c>
      <c r="P68" s="353"/>
      <c r="Q68" s="366"/>
      <c r="R68" s="356"/>
      <c r="S68" s="150"/>
      <c r="T68" s="155"/>
      <c r="U68" s="150"/>
      <c r="V68" s="155"/>
      <c r="W68" s="150"/>
      <c r="X68" s="155"/>
      <c r="Y68" s="150"/>
      <c r="Z68" s="150"/>
      <c r="AA68" s="150"/>
      <c r="AB68" s="150"/>
      <c r="AC68" s="150"/>
      <c r="AD68" s="459"/>
      <c r="AE68" s="449"/>
      <c r="AF68" s="450"/>
      <c r="AG68" s="459"/>
      <c r="AH68" s="449"/>
      <c r="AI68" s="450"/>
      <c r="AJ68" s="454"/>
      <c r="AK68" s="455"/>
      <c r="AL68" s="456"/>
      <c r="AM68" s="459"/>
      <c r="AN68" s="449"/>
      <c r="AO68" s="450"/>
      <c r="AP68" s="350"/>
      <c r="AQ68" s="350"/>
      <c r="AR68" s="350"/>
      <c r="AS68" s="350"/>
      <c r="AT68" s="350"/>
      <c r="AU68" s="350"/>
      <c r="AV68" s="350"/>
      <c r="AW68" s="350"/>
      <c r="AX68" s="350"/>
      <c r="AY68" s="350"/>
      <c r="AZ68" s="350"/>
      <c r="BA68" s="350"/>
      <c r="BB68" s="350"/>
      <c r="BC68" s="350"/>
      <c r="BD68" s="350"/>
      <c r="BE68" s="350"/>
      <c r="BF68" s="350"/>
      <c r="BG68" s="350"/>
      <c r="BH68" s="350"/>
      <c r="BI68" s="350"/>
      <c r="BJ68" s="350"/>
      <c r="BK68" s="350"/>
      <c r="BL68" s="350"/>
      <c r="BM68" s="350"/>
      <c r="BN68" s="350"/>
      <c r="BO68" s="350"/>
      <c r="BP68" s="350"/>
      <c r="BQ68" s="350"/>
      <c r="BR68" s="350"/>
      <c r="BS68" s="350"/>
      <c r="BT68" s="350"/>
      <c r="BU68" s="350"/>
      <c r="BV68" s="350"/>
      <c r="BW68" s="350"/>
      <c r="BX68" s="350"/>
      <c r="BY68" s="350"/>
      <c r="BZ68" s="350"/>
      <c r="CA68" s="350"/>
      <c r="CB68" s="350"/>
      <c r="CC68" s="350"/>
      <c r="CD68" s="350"/>
      <c r="CE68" s="350"/>
      <c r="CF68" s="350"/>
      <c r="CG68" s="350"/>
      <c r="CH68" s="350"/>
      <c r="CI68" s="350"/>
      <c r="CJ68" s="350"/>
      <c r="CM68" s="279"/>
      <c r="CN68" s="279"/>
      <c r="CO68" s="279"/>
      <c r="CP68" s="279"/>
      <c r="CQ68" s="279"/>
      <c r="CR68" s="279" t="s">
        <v>255</v>
      </c>
    </row>
    <row r="69" spans="2:96" ht="84.75" customHeight="1">
      <c r="B69" s="432">
        <v>31</v>
      </c>
      <c r="C69" s="434" t="s">
        <v>84</v>
      </c>
      <c r="D69" s="434" t="s">
        <v>85</v>
      </c>
      <c r="E69" s="419" t="s">
        <v>86</v>
      </c>
      <c r="F69" s="419" t="s">
        <v>150</v>
      </c>
      <c r="G69" s="442" t="s">
        <v>124</v>
      </c>
      <c r="H69" s="419" t="s">
        <v>256</v>
      </c>
      <c r="I69" s="443" t="s">
        <v>257</v>
      </c>
      <c r="J69" s="419" t="s">
        <v>91</v>
      </c>
      <c r="K69" s="419" t="s">
        <v>184</v>
      </c>
      <c r="L69" s="419" t="s">
        <v>93</v>
      </c>
      <c r="M69" s="429">
        <v>44228</v>
      </c>
      <c r="N69" s="429">
        <v>44377</v>
      </c>
      <c r="O69" s="364" t="s">
        <v>94</v>
      </c>
      <c r="P69" s="367"/>
      <c r="Q69" s="366"/>
      <c r="R69" s="351"/>
      <c r="S69" s="351"/>
      <c r="T69" s="151"/>
      <c r="U69" s="351"/>
      <c r="V69" s="152"/>
      <c r="W69" s="351"/>
      <c r="X69" s="152"/>
      <c r="Y69" s="351"/>
      <c r="Z69" s="105"/>
      <c r="AA69" s="104"/>
      <c r="AB69" s="105"/>
      <c r="AC69" s="104"/>
      <c r="AD69" s="457"/>
      <c r="AE69" s="446"/>
      <c r="AF69" s="447"/>
      <c r="AG69" s="457"/>
      <c r="AH69" s="446"/>
      <c r="AI69" s="447"/>
      <c r="AJ69" s="451"/>
      <c r="AK69" s="452"/>
      <c r="AL69" s="453"/>
      <c r="AM69" s="457"/>
      <c r="AN69" s="446"/>
      <c r="AO69" s="447"/>
      <c r="AP69" s="350"/>
      <c r="AQ69" s="350"/>
      <c r="AR69" s="350"/>
      <c r="AS69" s="350"/>
      <c r="AT69" s="350"/>
      <c r="AU69" s="350"/>
      <c r="AV69" s="350"/>
      <c r="AW69" s="350"/>
      <c r="AX69" s="350"/>
      <c r="AY69" s="350"/>
      <c r="AZ69" s="350"/>
      <c r="BA69" s="350"/>
      <c r="BB69" s="350"/>
      <c r="BC69" s="350"/>
      <c r="BD69" s="350"/>
      <c r="BE69" s="350"/>
      <c r="BF69" s="350"/>
      <c r="BG69" s="350"/>
      <c r="BH69" s="350"/>
      <c r="BI69" s="350"/>
      <c r="BJ69" s="350"/>
      <c r="BK69" s="350"/>
      <c r="BL69" s="350"/>
      <c r="BM69" s="350"/>
      <c r="BN69" s="350"/>
      <c r="BO69" s="350"/>
      <c r="BP69" s="350"/>
      <c r="BQ69" s="350"/>
      <c r="BR69" s="350"/>
      <c r="BS69" s="350"/>
      <c r="BT69" s="350"/>
      <c r="BU69" s="350"/>
      <c r="BV69" s="350"/>
      <c r="BW69" s="350"/>
      <c r="BX69" s="350"/>
      <c r="BY69" s="350"/>
      <c r="BZ69" s="350"/>
      <c r="CA69" s="350"/>
      <c r="CB69" s="350"/>
      <c r="CC69" s="350"/>
      <c r="CD69" s="350"/>
      <c r="CE69" s="350"/>
      <c r="CF69" s="350"/>
      <c r="CG69" s="350"/>
      <c r="CH69" s="350"/>
      <c r="CI69" s="350"/>
      <c r="CJ69" s="350"/>
      <c r="CM69" s="279"/>
      <c r="CN69" s="279"/>
      <c r="CO69" s="279"/>
      <c r="CP69" s="279"/>
      <c r="CQ69" s="279"/>
      <c r="CR69" s="279" t="s">
        <v>258</v>
      </c>
    </row>
    <row r="70" spans="2:96" ht="84.75" customHeight="1" thickBot="1">
      <c r="B70" s="433"/>
      <c r="C70" s="434"/>
      <c r="D70" s="434"/>
      <c r="E70" s="419"/>
      <c r="F70" s="419"/>
      <c r="G70" s="442"/>
      <c r="H70" s="419"/>
      <c r="I70" s="443"/>
      <c r="J70" s="419"/>
      <c r="K70" s="419"/>
      <c r="L70" s="419"/>
      <c r="M70" s="429"/>
      <c r="N70" s="429"/>
      <c r="O70" s="364" t="s">
        <v>95</v>
      </c>
      <c r="P70" s="353"/>
      <c r="Q70" s="366"/>
      <c r="R70" s="356"/>
      <c r="S70" s="150"/>
      <c r="T70" s="155"/>
      <c r="U70" s="150"/>
      <c r="V70" s="155"/>
      <c r="W70" s="150"/>
      <c r="X70" s="155"/>
      <c r="Y70" s="150"/>
      <c r="Z70" s="150"/>
      <c r="AA70" s="150"/>
      <c r="AB70" s="150"/>
      <c r="AC70" s="150"/>
      <c r="AD70" s="459"/>
      <c r="AE70" s="449"/>
      <c r="AF70" s="450"/>
      <c r="AG70" s="459"/>
      <c r="AH70" s="449"/>
      <c r="AI70" s="450"/>
      <c r="AJ70" s="454"/>
      <c r="AK70" s="455"/>
      <c r="AL70" s="456"/>
      <c r="AM70" s="459"/>
      <c r="AN70" s="449"/>
      <c r="AO70" s="450"/>
      <c r="AP70" s="350"/>
      <c r="AQ70" s="350"/>
      <c r="AR70" s="350"/>
      <c r="AS70" s="350"/>
      <c r="AT70" s="350"/>
      <c r="AU70" s="350"/>
      <c r="AV70" s="350"/>
      <c r="AW70" s="350"/>
      <c r="AX70" s="350"/>
      <c r="AY70" s="350"/>
      <c r="AZ70" s="350"/>
      <c r="BA70" s="350"/>
      <c r="BB70" s="350"/>
      <c r="BC70" s="350"/>
      <c r="BD70" s="350"/>
      <c r="BE70" s="350"/>
      <c r="BF70" s="350"/>
      <c r="BG70" s="350"/>
      <c r="BH70" s="350"/>
      <c r="BI70" s="350"/>
      <c r="BJ70" s="350"/>
      <c r="BK70" s="350"/>
      <c r="BL70" s="350"/>
      <c r="BM70" s="350"/>
      <c r="BN70" s="350"/>
      <c r="BO70" s="350"/>
      <c r="BP70" s="350"/>
      <c r="BQ70" s="350"/>
      <c r="BR70" s="350"/>
      <c r="BS70" s="350"/>
      <c r="BT70" s="350"/>
      <c r="BU70" s="350"/>
      <c r="BV70" s="350"/>
      <c r="BW70" s="350"/>
      <c r="BX70" s="350"/>
      <c r="BY70" s="350"/>
      <c r="BZ70" s="350"/>
      <c r="CA70" s="350"/>
      <c r="CB70" s="350"/>
      <c r="CC70" s="350"/>
      <c r="CD70" s="350"/>
      <c r="CE70" s="350"/>
      <c r="CF70" s="350"/>
      <c r="CG70" s="350"/>
      <c r="CH70" s="350"/>
      <c r="CI70" s="350"/>
      <c r="CJ70" s="350"/>
      <c r="CM70" s="279"/>
      <c r="CN70" s="279"/>
      <c r="CO70" s="279"/>
      <c r="CP70" s="279"/>
      <c r="CQ70" s="279"/>
      <c r="CR70" s="279" t="s">
        <v>259</v>
      </c>
    </row>
    <row r="71" spans="2:96" ht="84.75" customHeight="1">
      <c r="B71" s="432">
        <v>32</v>
      </c>
      <c r="C71" s="434" t="s">
        <v>84</v>
      </c>
      <c r="D71" s="434" t="s">
        <v>85</v>
      </c>
      <c r="E71" s="419" t="s">
        <v>86</v>
      </c>
      <c r="F71" s="419" t="s">
        <v>150</v>
      </c>
      <c r="G71" s="442" t="s">
        <v>124</v>
      </c>
      <c r="H71" s="419" t="s">
        <v>260</v>
      </c>
      <c r="I71" s="443" t="s">
        <v>257</v>
      </c>
      <c r="J71" s="419" t="s">
        <v>91</v>
      </c>
      <c r="K71" s="419" t="s">
        <v>184</v>
      </c>
      <c r="L71" s="419" t="s">
        <v>93</v>
      </c>
      <c r="M71" s="429">
        <v>44378</v>
      </c>
      <c r="N71" s="429">
        <v>44562</v>
      </c>
      <c r="O71" s="364" t="s">
        <v>94</v>
      </c>
      <c r="P71" s="367"/>
      <c r="Q71" s="366"/>
      <c r="R71" s="351"/>
      <c r="S71" s="351"/>
      <c r="T71" s="151"/>
      <c r="U71" s="351"/>
      <c r="V71" s="152"/>
      <c r="W71" s="351"/>
      <c r="X71" s="152"/>
      <c r="Y71" s="351"/>
      <c r="Z71" s="105"/>
      <c r="AA71" s="104"/>
      <c r="AB71" s="105"/>
      <c r="AC71" s="104"/>
      <c r="AD71" s="457"/>
      <c r="AE71" s="446"/>
      <c r="AF71" s="447"/>
      <c r="AG71" s="457"/>
      <c r="AH71" s="446"/>
      <c r="AI71" s="447"/>
      <c r="AJ71" s="451"/>
      <c r="AK71" s="452"/>
      <c r="AL71" s="453"/>
      <c r="AM71" s="457"/>
      <c r="AN71" s="446"/>
      <c r="AO71" s="447"/>
      <c r="AP71" s="350"/>
      <c r="AQ71" s="350"/>
      <c r="AR71" s="350"/>
      <c r="AS71" s="350"/>
      <c r="AT71" s="350"/>
      <c r="AU71" s="350"/>
      <c r="AV71" s="350"/>
      <c r="AW71" s="350"/>
      <c r="AX71" s="350"/>
      <c r="AY71" s="350"/>
      <c r="AZ71" s="350"/>
      <c r="BA71" s="350"/>
      <c r="BB71" s="350"/>
      <c r="BC71" s="350"/>
      <c r="BD71" s="350"/>
      <c r="BE71" s="350"/>
      <c r="BF71" s="350"/>
      <c r="BG71" s="350"/>
      <c r="BH71" s="350"/>
      <c r="BI71" s="350"/>
      <c r="BJ71" s="350"/>
      <c r="BK71" s="350"/>
      <c r="BL71" s="350"/>
      <c r="BM71" s="350"/>
      <c r="BN71" s="350"/>
      <c r="BO71" s="350"/>
      <c r="BP71" s="350"/>
      <c r="BQ71" s="350"/>
      <c r="BR71" s="350"/>
      <c r="BS71" s="350"/>
      <c r="BT71" s="350"/>
      <c r="BU71" s="350"/>
      <c r="BV71" s="350"/>
      <c r="BW71" s="350"/>
      <c r="BX71" s="350"/>
      <c r="BY71" s="350"/>
      <c r="BZ71" s="350"/>
      <c r="CA71" s="350"/>
      <c r="CB71" s="350"/>
      <c r="CC71" s="350"/>
      <c r="CD71" s="350"/>
      <c r="CE71" s="350"/>
      <c r="CF71" s="350"/>
      <c r="CG71" s="350"/>
      <c r="CH71" s="350"/>
      <c r="CI71" s="350"/>
      <c r="CJ71" s="350"/>
      <c r="CM71" s="279"/>
      <c r="CN71" s="279"/>
      <c r="CO71" s="279"/>
      <c r="CP71" s="279"/>
      <c r="CQ71" s="279"/>
      <c r="CR71" s="279" t="s">
        <v>261</v>
      </c>
    </row>
    <row r="72" spans="2:96" ht="84.75" customHeight="1" thickBot="1">
      <c r="B72" s="433"/>
      <c r="C72" s="434"/>
      <c r="D72" s="434"/>
      <c r="E72" s="419"/>
      <c r="F72" s="419"/>
      <c r="G72" s="442"/>
      <c r="H72" s="419"/>
      <c r="I72" s="443"/>
      <c r="J72" s="419"/>
      <c r="K72" s="419"/>
      <c r="L72" s="419"/>
      <c r="M72" s="429"/>
      <c r="N72" s="429"/>
      <c r="O72" s="364" t="s">
        <v>95</v>
      </c>
      <c r="P72" s="353"/>
      <c r="Q72" s="366"/>
      <c r="R72" s="356"/>
      <c r="S72" s="150"/>
      <c r="T72" s="155"/>
      <c r="U72" s="150"/>
      <c r="V72" s="155"/>
      <c r="W72" s="150"/>
      <c r="X72" s="155"/>
      <c r="Y72" s="150"/>
      <c r="Z72" s="150"/>
      <c r="AA72" s="150"/>
      <c r="AB72" s="150"/>
      <c r="AC72" s="150"/>
      <c r="AD72" s="459"/>
      <c r="AE72" s="449"/>
      <c r="AF72" s="450"/>
      <c r="AG72" s="459"/>
      <c r="AH72" s="449"/>
      <c r="AI72" s="450"/>
      <c r="AJ72" s="454"/>
      <c r="AK72" s="455"/>
      <c r="AL72" s="456"/>
      <c r="AM72" s="459"/>
      <c r="AN72" s="449"/>
      <c r="AO72" s="450"/>
      <c r="AP72" s="350"/>
      <c r="AQ72" s="350"/>
      <c r="AR72" s="350"/>
      <c r="AS72" s="350"/>
      <c r="AT72" s="350"/>
      <c r="AU72" s="350"/>
      <c r="AV72" s="350"/>
      <c r="AW72" s="350"/>
      <c r="AX72" s="350"/>
      <c r="AY72" s="350"/>
      <c r="AZ72" s="350"/>
      <c r="BA72" s="350"/>
      <c r="BB72" s="350"/>
      <c r="BC72" s="350"/>
      <c r="BD72" s="350"/>
      <c r="BE72" s="350"/>
      <c r="BF72" s="350"/>
      <c r="BG72" s="350"/>
      <c r="BH72" s="350"/>
      <c r="BI72" s="350"/>
      <c r="BJ72" s="350"/>
      <c r="BK72" s="350"/>
      <c r="BL72" s="350"/>
      <c r="BM72" s="350"/>
      <c r="BN72" s="350"/>
      <c r="BO72" s="350"/>
      <c r="BP72" s="350"/>
      <c r="BQ72" s="350"/>
      <c r="BR72" s="350"/>
      <c r="BS72" s="350"/>
      <c r="BT72" s="350"/>
      <c r="BU72" s="350"/>
      <c r="BV72" s="350"/>
      <c r="BW72" s="350"/>
      <c r="BX72" s="350"/>
      <c r="BY72" s="350"/>
      <c r="BZ72" s="350"/>
      <c r="CA72" s="350"/>
      <c r="CB72" s="350"/>
      <c r="CC72" s="350"/>
      <c r="CD72" s="350"/>
      <c r="CE72" s="350"/>
      <c r="CF72" s="350"/>
      <c r="CG72" s="350"/>
      <c r="CH72" s="350"/>
      <c r="CI72" s="350"/>
      <c r="CJ72" s="350"/>
      <c r="CM72" s="279"/>
      <c r="CN72" s="279"/>
      <c r="CO72" s="279"/>
      <c r="CP72" s="279"/>
      <c r="CQ72" s="279"/>
      <c r="CR72" s="279" t="s">
        <v>262</v>
      </c>
    </row>
    <row r="73" spans="2:96" ht="84.75" customHeight="1">
      <c r="B73" s="432">
        <v>33</v>
      </c>
      <c r="C73" s="434" t="s">
        <v>133</v>
      </c>
      <c r="D73" s="434" t="s">
        <v>85</v>
      </c>
      <c r="E73" s="419" t="s">
        <v>86</v>
      </c>
      <c r="F73" s="419" t="s">
        <v>150</v>
      </c>
      <c r="G73" s="442" t="s">
        <v>124</v>
      </c>
      <c r="H73" s="419" t="s">
        <v>263</v>
      </c>
      <c r="I73" s="443" t="s">
        <v>264</v>
      </c>
      <c r="J73" s="419" t="s">
        <v>139</v>
      </c>
      <c r="K73" s="419" t="s">
        <v>184</v>
      </c>
      <c r="L73" s="419" t="s">
        <v>93</v>
      </c>
      <c r="M73" s="429">
        <v>44197</v>
      </c>
      <c r="N73" s="429">
        <v>44591</v>
      </c>
      <c r="O73" s="269" t="s">
        <v>94</v>
      </c>
      <c r="P73" s="106"/>
      <c r="Q73" s="357"/>
      <c r="R73" s="151"/>
      <c r="S73" s="351"/>
      <c r="T73" s="151"/>
      <c r="U73" s="351"/>
      <c r="V73" s="152"/>
      <c r="W73" s="351"/>
      <c r="X73" s="152"/>
      <c r="Y73" s="351"/>
      <c r="Z73" s="105"/>
      <c r="AA73" s="104"/>
      <c r="AB73" s="105"/>
      <c r="AC73" s="104"/>
      <c r="AD73" s="457"/>
      <c r="AE73" s="446"/>
      <c r="AF73" s="447"/>
      <c r="AG73" s="457"/>
      <c r="AH73" s="446"/>
      <c r="AI73" s="447"/>
      <c r="AJ73" s="451"/>
      <c r="AK73" s="452"/>
      <c r="AL73" s="453"/>
      <c r="AM73" s="457"/>
      <c r="AN73" s="446"/>
      <c r="AO73" s="447"/>
      <c r="AP73" s="350"/>
      <c r="AQ73" s="350"/>
      <c r="AR73" s="350"/>
      <c r="AS73" s="350"/>
      <c r="AT73" s="350"/>
      <c r="AU73" s="350"/>
      <c r="AV73" s="350"/>
      <c r="AW73" s="350"/>
      <c r="AX73" s="350"/>
      <c r="AY73" s="350"/>
      <c r="AZ73" s="350"/>
      <c r="BA73" s="350"/>
      <c r="BB73" s="350"/>
      <c r="BC73" s="350"/>
      <c r="BD73" s="350"/>
      <c r="BE73" s="350"/>
      <c r="BF73" s="350"/>
      <c r="BG73" s="350"/>
      <c r="BH73" s="350"/>
      <c r="BI73" s="350"/>
      <c r="BJ73" s="350"/>
      <c r="BK73" s="350"/>
      <c r="BL73" s="350"/>
      <c r="BM73" s="350"/>
      <c r="BN73" s="350"/>
      <c r="BO73" s="350"/>
      <c r="BP73" s="350"/>
      <c r="BQ73" s="350"/>
      <c r="BR73" s="350"/>
      <c r="BS73" s="350"/>
      <c r="BT73" s="350"/>
      <c r="BU73" s="350"/>
      <c r="BV73" s="350"/>
      <c r="BW73" s="350"/>
      <c r="BX73" s="350"/>
      <c r="BY73" s="350"/>
      <c r="BZ73" s="350"/>
      <c r="CA73" s="350"/>
      <c r="CB73" s="350"/>
      <c r="CC73" s="350"/>
      <c r="CD73" s="350"/>
      <c r="CE73" s="350"/>
      <c r="CF73" s="350"/>
      <c r="CG73" s="350"/>
      <c r="CH73" s="350"/>
      <c r="CI73" s="350"/>
      <c r="CJ73" s="350"/>
      <c r="CM73" s="279"/>
      <c r="CN73" s="279"/>
      <c r="CO73" s="279"/>
      <c r="CP73" s="279"/>
      <c r="CQ73" s="279"/>
      <c r="CR73" s="279" t="s">
        <v>265</v>
      </c>
    </row>
    <row r="74" spans="2:96" ht="84.75" customHeight="1" thickBot="1">
      <c r="B74" s="433"/>
      <c r="C74" s="434"/>
      <c r="D74" s="434"/>
      <c r="E74" s="419"/>
      <c r="F74" s="419"/>
      <c r="G74" s="442"/>
      <c r="H74" s="419"/>
      <c r="I74" s="443"/>
      <c r="J74" s="419"/>
      <c r="K74" s="419"/>
      <c r="L74" s="419"/>
      <c r="M74" s="429"/>
      <c r="N74" s="429"/>
      <c r="O74" s="267" t="s">
        <v>95</v>
      </c>
      <c r="P74" s="154"/>
      <c r="Q74" s="146"/>
      <c r="R74" s="155"/>
      <c r="S74" s="150"/>
      <c r="T74" s="155"/>
      <c r="U74" s="150"/>
      <c r="V74" s="155"/>
      <c r="W74" s="150"/>
      <c r="X74" s="155"/>
      <c r="Y74" s="150"/>
      <c r="Z74" s="150"/>
      <c r="AA74" s="150"/>
      <c r="AB74" s="150"/>
      <c r="AC74" s="150"/>
      <c r="AD74" s="459"/>
      <c r="AE74" s="449"/>
      <c r="AF74" s="450"/>
      <c r="AG74" s="459"/>
      <c r="AH74" s="449"/>
      <c r="AI74" s="450"/>
      <c r="AJ74" s="454"/>
      <c r="AK74" s="455"/>
      <c r="AL74" s="456"/>
      <c r="AM74" s="459"/>
      <c r="AN74" s="449"/>
      <c r="AO74" s="450"/>
      <c r="AP74" s="350"/>
      <c r="AQ74" s="350"/>
      <c r="AR74" s="350"/>
      <c r="AS74" s="350"/>
      <c r="AT74" s="350"/>
      <c r="AU74" s="350"/>
      <c r="AV74" s="350"/>
      <c r="AW74" s="350"/>
      <c r="AX74" s="350"/>
      <c r="AY74" s="350"/>
      <c r="AZ74" s="350"/>
      <c r="BA74" s="350"/>
      <c r="BB74" s="350"/>
      <c r="BC74" s="350"/>
      <c r="BD74" s="350"/>
      <c r="BE74" s="350"/>
      <c r="BF74" s="350"/>
      <c r="BG74" s="350"/>
      <c r="BH74" s="350"/>
      <c r="BI74" s="350"/>
      <c r="BJ74" s="350"/>
      <c r="BK74" s="350"/>
      <c r="BL74" s="350"/>
      <c r="BM74" s="350"/>
      <c r="BN74" s="350"/>
      <c r="BO74" s="350"/>
      <c r="BP74" s="350"/>
      <c r="BQ74" s="350"/>
      <c r="BR74" s="350"/>
      <c r="BS74" s="350"/>
      <c r="BT74" s="350"/>
      <c r="BU74" s="350"/>
      <c r="BV74" s="350"/>
      <c r="BW74" s="350"/>
      <c r="BX74" s="350"/>
      <c r="BY74" s="350"/>
      <c r="BZ74" s="350"/>
      <c r="CA74" s="350"/>
      <c r="CB74" s="350"/>
      <c r="CC74" s="350"/>
      <c r="CD74" s="350"/>
      <c r="CE74" s="350"/>
      <c r="CF74" s="350"/>
      <c r="CG74" s="350"/>
      <c r="CH74" s="350"/>
      <c r="CI74" s="350"/>
      <c r="CJ74" s="350"/>
      <c r="CM74" s="279"/>
      <c r="CN74" s="279"/>
      <c r="CO74" s="279"/>
      <c r="CP74" s="279"/>
      <c r="CQ74" s="279"/>
      <c r="CR74" s="279" t="s">
        <v>266</v>
      </c>
    </row>
    <row r="75" spans="2:96" ht="84.75" customHeight="1">
      <c r="B75" s="432">
        <v>34</v>
      </c>
      <c r="C75" s="434" t="s">
        <v>133</v>
      </c>
      <c r="D75" s="434" t="s">
        <v>85</v>
      </c>
      <c r="E75" s="419" t="s">
        <v>86</v>
      </c>
      <c r="F75" s="419" t="s">
        <v>150</v>
      </c>
      <c r="G75" s="442" t="s">
        <v>124</v>
      </c>
      <c r="H75" s="419" t="s">
        <v>267</v>
      </c>
      <c r="I75" s="443" t="s">
        <v>268</v>
      </c>
      <c r="J75" s="419" t="s">
        <v>139</v>
      </c>
      <c r="K75" s="419" t="s">
        <v>184</v>
      </c>
      <c r="L75" s="419" t="s">
        <v>93</v>
      </c>
      <c r="M75" s="429">
        <v>44198</v>
      </c>
      <c r="N75" s="429">
        <v>44561</v>
      </c>
      <c r="O75" s="267" t="s">
        <v>94</v>
      </c>
      <c r="P75" s="106"/>
      <c r="Q75" s="146"/>
      <c r="R75" s="151"/>
      <c r="S75" s="351"/>
      <c r="T75" s="151"/>
      <c r="U75" s="351"/>
      <c r="V75" s="152"/>
      <c r="W75" s="351"/>
      <c r="X75" s="152"/>
      <c r="Y75" s="351"/>
      <c r="Z75" s="105"/>
      <c r="AA75" s="104"/>
      <c r="AB75" s="105"/>
      <c r="AC75" s="104"/>
      <c r="AD75" s="457"/>
      <c r="AE75" s="446"/>
      <c r="AF75" s="447"/>
      <c r="AG75" s="457"/>
      <c r="AH75" s="446"/>
      <c r="AI75" s="447"/>
      <c r="AJ75" s="451"/>
      <c r="AK75" s="452"/>
      <c r="AL75" s="453"/>
      <c r="AM75" s="457"/>
      <c r="AN75" s="446"/>
      <c r="AO75" s="447"/>
      <c r="AP75" s="350"/>
      <c r="AQ75" s="350"/>
      <c r="AR75" s="350"/>
      <c r="AS75" s="350"/>
      <c r="AT75" s="350"/>
      <c r="AU75" s="350"/>
      <c r="AV75" s="350"/>
      <c r="AW75" s="350"/>
      <c r="AX75" s="350"/>
      <c r="AY75" s="350"/>
      <c r="AZ75" s="350"/>
      <c r="BA75" s="350"/>
      <c r="BB75" s="350"/>
      <c r="BC75" s="350"/>
      <c r="BD75" s="350"/>
      <c r="BE75" s="350"/>
      <c r="BF75" s="350"/>
      <c r="BG75" s="350"/>
      <c r="BH75" s="350"/>
      <c r="BI75" s="350"/>
      <c r="BJ75" s="350"/>
      <c r="BK75" s="350"/>
      <c r="BL75" s="350"/>
      <c r="BM75" s="350"/>
      <c r="BN75" s="350"/>
      <c r="BO75" s="350"/>
      <c r="BP75" s="350"/>
      <c r="BQ75" s="350"/>
      <c r="BR75" s="350"/>
      <c r="BS75" s="350"/>
      <c r="BT75" s="350"/>
      <c r="BU75" s="350"/>
      <c r="BV75" s="350"/>
      <c r="BW75" s="350"/>
      <c r="BX75" s="350"/>
      <c r="BY75" s="350"/>
      <c r="BZ75" s="350"/>
      <c r="CA75" s="350"/>
      <c r="CB75" s="350"/>
      <c r="CC75" s="350"/>
      <c r="CD75" s="350"/>
      <c r="CE75" s="350"/>
      <c r="CF75" s="350"/>
      <c r="CG75" s="350"/>
      <c r="CH75" s="350"/>
      <c r="CI75" s="350"/>
      <c r="CJ75" s="350"/>
      <c r="CM75" s="279"/>
      <c r="CN75" s="279"/>
      <c r="CO75" s="279"/>
      <c r="CP75" s="279"/>
      <c r="CQ75" s="279"/>
      <c r="CR75" s="279" t="s">
        <v>269</v>
      </c>
    </row>
    <row r="76" spans="2:96" ht="84.75" customHeight="1" thickBot="1">
      <c r="B76" s="433"/>
      <c r="C76" s="434"/>
      <c r="D76" s="434"/>
      <c r="E76" s="419"/>
      <c r="F76" s="419"/>
      <c r="G76" s="442"/>
      <c r="H76" s="419"/>
      <c r="I76" s="443"/>
      <c r="J76" s="419"/>
      <c r="K76" s="419"/>
      <c r="L76" s="419"/>
      <c r="M76" s="429"/>
      <c r="N76" s="429"/>
      <c r="O76" s="267" t="s">
        <v>95</v>
      </c>
      <c r="P76" s="154"/>
      <c r="Q76" s="146"/>
      <c r="R76" s="155"/>
      <c r="S76" s="150"/>
      <c r="T76" s="155"/>
      <c r="U76" s="150"/>
      <c r="V76" s="155"/>
      <c r="W76" s="150"/>
      <c r="X76" s="155"/>
      <c r="Y76" s="150"/>
      <c r="Z76" s="150"/>
      <c r="AA76" s="150"/>
      <c r="AB76" s="150"/>
      <c r="AC76" s="150"/>
      <c r="AD76" s="459"/>
      <c r="AE76" s="449"/>
      <c r="AF76" s="450"/>
      <c r="AG76" s="459"/>
      <c r="AH76" s="449"/>
      <c r="AI76" s="450"/>
      <c r="AJ76" s="454"/>
      <c r="AK76" s="455"/>
      <c r="AL76" s="456"/>
      <c r="AM76" s="459"/>
      <c r="AN76" s="449"/>
      <c r="AO76" s="450"/>
      <c r="AP76" s="350"/>
      <c r="AQ76" s="350"/>
      <c r="AR76" s="350"/>
      <c r="AS76" s="350"/>
      <c r="AT76" s="350"/>
      <c r="AU76" s="350"/>
      <c r="AV76" s="350"/>
      <c r="AW76" s="350"/>
      <c r="AX76" s="350"/>
      <c r="AY76" s="350"/>
      <c r="AZ76" s="350"/>
      <c r="BA76" s="350"/>
      <c r="BB76" s="350"/>
      <c r="BC76" s="350"/>
      <c r="BD76" s="350"/>
      <c r="BE76" s="350"/>
      <c r="BF76" s="350"/>
      <c r="BG76" s="350"/>
      <c r="BH76" s="350"/>
      <c r="BI76" s="350"/>
      <c r="BJ76" s="350"/>
      <c r="BK76" s="350"/>
      <c r="BL76" s="350"/>
      <c r="BM76" s="350"/>
      <c r="BN76" s="350"/>
      <c r="BO76" s="350"/>
      <c r="BP76" s="350"/>
      <c r="BQ76" s="350"/>
      <c r="BR76" s="350"/>
      <c r="BS76" s="350"/>
      <c r="BT76" s="350"/>
      <c r="BU76" s="350"/>
      <c r="BV76" s="350"/>
      <c r="BW76" s="350"/>
      <c r="BX76" s="350"/>
      <c r="BY76" s="350"/>
      <c r="BZ76" s="350"/>
      <c r="CA76" s="350"/>
      <c r="CB76" s="350"/>
      <c r="CC76" s="350"/>
      <c r="CD76" s="350"/>
      <c r="CE76" s="350"/>
      <c r="CF76" s="350"/>
      <c r="CG76" s="350"/>
      <c r="CH76" s="350"/>
      <c r="CI76" s="350"/>
      <c r="CJ76" s="350"/>
      <c r="CM76" s="279"/>
      <c r="CN76" s="279"/>
      <c r="CO76" s="279"/>
      <c r="CP76" s="279"/>
      <c r="CQ76" s="279"/>
      <c r="CR76" s="279" t="s">
        <v>270</v>
      </c>
    </row>
    <row r="77" spans="2:96" ht="114.75" customHeight="1">
      <c r="B77" s="432">
        <v>35</v>
      </c>
      <c r="C77" s="434" t="s">
        <v>84</v>
      </c>
      <c r="D77" s="434" t="s">
        <v>85</v>
      </c>
      <c r="E77" s="419" t="s">
        <v>86</v>
      </c>
      <c r="F77" s="419" t="s">
        <v>150</v>
      </c>
      <c r="G77" s="442" t="s">
        <v>124</v>
      </c>
      <c r="H77" s="419" t="s">
        <v>271</v>
      </c>
      <c r="I77" s="443" t="s">
        <v>272</v>
      </c>
      <c r="J77" s="419" t="s">
        <v>91</v>
      </c>
      <c r="K77" s="419" t="s">
        <v>184</v>
      </c>
      <c r="L77" s="419" t="s">
        <v>93</v>
      </c>
      <c r="M77" s="429">
        <v>44198</v>
      </c>
      <c r="N77" s="429">
        <v>44561</v>
      </c>
      <c r="O77" s="267" t="s">
        <v>94</v>
      </c>
      <c r="P77" s="106"/>
      <c r="Q77" s="146"/>
      <c r="R77" s="151"/>
      <c r="S77" s="351"/>
      <c r="T77" s="151"/>
      <c r="U77" s="351"/>
      <c r="V77" s="151"/>
      <c r="W77" s="156"/>
      <c r="X77" s="151"/>
      <c r="Y77" s="156"/>
      <c r="Z77" s="104"/>
      <c r="AA77" s="105"/>
      <c r="AB77" s="104"/>
      <c r="AC77" s="105"/>
      <c r="AD77" s="457"/>
      <c r="AE77" s="446"/>
      <c r="AF77" s="447"/>
      <c r="AG77" s="457"/>
      <c r="AH77" s="446"/>
      <c r="AI77" s="447"/>
      <c r="AJ77" s="451"/>
      <c r="AK77" s="452"/>
      <c r="AL77" s="453"/>
      <c r="AM77" s="457"/>
      <c r="AN77" s="446"/>
      <c r="AO77" s="447"/>
      <c r="AP77" s="350"/>
      <c r="AQ77" s="350"/>
      <c r="AR77" s="350"/>
      <c r="AS77" s="350"/>
      <c r="AT77" s="350"/>
      <c r="AU77" s="350"/>
      <c r="AV77" s="350"/>
      <c r="AW77" s="350"/>
      <c r="AX77" s="350"/>
      <c r="AY77" s="350"/>
      <c r="AZ77" s="350"/>
      <c r="BA77" s="350"/>
      <c r="BB77" s="350"/>
      <c r="BC77" s="350"/>
      <c r="BD77" s="350"/>
      <c r="BE77" s="350"/>
      <c r="BF77" s="350"/>
      <c r="BG77" s="350"/>
      <c r="BH77" s="350"/>
      <c r="BI77" s="350"/>
      <c r="BJ77" s="350"/>
      <c r="BK77" s="350"/>
      <c r="BL77" s="350"/>
      <c r="BM77" s="350"/>
      <c r="BN77" s="350"/>
      <c r="BO77" s="350"/>
      <c r="BP77" s="350"/>
      <c r="BQ77" s="350"/>
      <c r="BR77" s="350"/>
      <c r="BS77" s="350"/>
      <c r="BT77" s="350"/>
      <c r="BU77" s="350"/>
      <c r="BV77" s="350"/>
      <c r="BW77" s="350"/>
      <c r="BX77" s="350"/>
      <c r="BY77" s="350"/>
      <c r="BZ77" s="350"/>
      <c r="CA77" s="350"/>
      <c r="CB77" s="350"/>
      <c r="CC77" s="350"/>
      <c r="CD77" s="350"/>
      <c r="CE77" s="350"/>
      <c r="CF77" s="350"/>
      <c r="CG77" s="350"/>
      <c r="CH77" s="350"/>
      <c r="CI77" s="350"/>
      <c r="CJ77" s="350"/>
      <c r="CM77" s="279"/>
      <c r="CN77" s="279"/>
      <c r="CO77" s="279"/>
      <c r="CP77" s="279"/>
      <c r="CQ77" s="279"/>
      <c r="CR77" s="279" t="s">
        <v>273</v>
      </c>
    </row>
    <row r="78" spans="2:96" ht="84.75" customHeight="1" thickBot="1">
      <c r="B78" s="433"/>
      <c r="C78" s="434"/>
      <c r="D78" s="434"/>
      <c r="E78" s="419"/>
      <c r="F78" s="419"/>
      <c r="G78" s="442"/>
      <c r="H78" s="419"/>
      <c r="I78" s="443"/>
      <c r="J78" s="419"/>
      <c r="K78" s="419"/>
      <c r="L78" s="419"/>
      <c r="M78" s="429"/>
      <c r="N78" s="429"/>
      <c r="O78" s="267" t="s">
        <v>95</v>
      </c>
      <c r="P78" s="154"/>
      <c r="Q78" s="146"/>
      <c r="R78" s="155"/>
      <c r="S78" s="150"/>
      <c r="T78" s="155"/>
      <c r="U78" s="150"/>
      <c r="V78" s="155"/>
      <c r="W78" s="150"/>
      <c r="X78" s="155"/>
      <c r="Y78" s="150"/>
      <c r="Z78" s="150"/>
      <c r="AA78" s="150"/>
      <c r="AB78" s="150"/>
      <c r="AC78" s="150"/>
      <c r="AD78" s="459"/>
      <c r="AE78" s="449"/>
      <c r="AF78" s="450"/>
      <c r="AG78" s="459"/>
      <c r="AH78" s="449"/>
      <c r="AI78" s="450"/>
      <c r="AJ78" s="327"/>
      <c r="AK78" s="328"/>
      <c r="AL78" s="329"/>
      <c r="AM78" s="459"/>
      <c r="AN78" s="449"/>
      <c r="AO78" s="450"/>
      <c r="AP78" s="350"/>
      <c r="AQ78" s="350"/>
      <c r="AR78" s="350"/>
      <c r="AS78" s="350"/>
      <c r="AT78" s="350"/>
      <c r="AU78" s="350"/>
      <c r="AV78" s="350"/>
      <c r="AW78" s="350"/>
      <c r="AX78" s="350"/>
      <c r="AY78" s="350"/>
      <c r="AZ78" s="350"/>
      <c r="BA78" s="350"/>
      <c r="BB78" s="350"/>
      <c r="BC78" s="350"/>
      <c r="BD78" s="350"/>
      <c r="BE78" s="350"/>
      <c r="BF78" s="350"/>
      <c r="BG78" s="350"/>
      <c r="BH78" s="350"/>
      <c r="BI78" s="350"/>
      <c r="BJ78" s="350"/>
      <c r="BK78" s="350"/>
      <c r="BL78" s="350"/>
      <c r="BM78" s="350"/>
      <c r="BN78" s="350"/>
      <c r="BO78" s="350"/>
      <c r="BP78" s="350"/>
      <c r="BQ78" s="350"/>
      <c r="BR78" s="350"/>
      <c r="BS78" s="350"/>
      <c r="BT78" s="350"/>
      <c r="BU78" s="350"/>
      <c r="BV78" s="350"/>
      <c r="BW78" s="350"/>
      <c r="BX78" s="350"/>
      <c r="BY78" s="350"/>
      <c r="BZ78" s="350"/>
      <c r="CA78" s="350"/>
      <c r="CB78" s="350"/>
      <c r="CC78" s="350"/>
      <c r="CD78" s="350"/>
      <c r="CE78" s="350"/>
      <c r="CF78" s="350"/>
      <c r="CG78" s="350"/>
      <c r="CH78" s="350"/>
      <c r="CI78" s="350"/>
      <c r="CJ78" s="350"/>
      <c r="CM78" s="279"/>
      <c r="CN78" s="279"/>
      <c r="CO78" s="279"/>
      <c r="CP78" s="279"/>
      <c r="CQ78" s="279"/>
      <c r="CR78" s="279" t="s">
        <v>274</v>
      </c>
    </row>
    <row r="79" spans="2:96" ht="84.75" customHeight="1">
      <c r="B79" s="432">
        <v>36</v>
      </c>
      <c r="C79" s="434" t="s">
        <v>84</v>
      </c>
      <c r="D79" s="434" t="s">
        <v>85</v>
      </c>
      <c r="E79" s="419" t="s">
        <v>86</v>
      </c>
      <c r="F79" s="419" t="s">
        <v>150</v>
      </c>
      <c r="G79" s="442" t="s">
        <v>124</v>
      </c>
      <c r="H79" s="419" t="s">
        <v>275</v>
      </c>
      <c r="I79" s="443" t="s">
        <v>272</v>
      </c>
      <c r="J79" s="419" t="s">
        <v>91</v>
      </c>
      <c r="K79" s="419" t="s">
        <v>184</v>
      </c>
      <c r="L79" s="419" t="s">
        <v>93</v>
      </c>
      <c r="M79" s="429">
        <v>44206</v>
      </c>
      <c r="N79" s="429" t="s">
        <v>276</v>
      </c>
      <c r="O79" s="267" t="s">
        <v>94</v>
      </c>
      <c r="P79" s="106"/>
      <c r="Q79" s="146"/>
      <c r="R79" s="151"/>
      <c r="S79" s="351"/>
      <c r="T79" s="151"/>
      <c r="U79" s="351"/>
      <c r="V79" s="151"/>
      <c r="W79" s="156"/>
      <c r="X79" s="151"/>
      <c r="Y79" s="156"/>
      <c r="Z79" s="104"/>
      <c r="AA79" s="105"/>
      <c r="AB79" s="104"/>
      <c r="AC79" s="105"/>
      <c r="AD79" s="457"/>
      <c r="AE79" s="446"/>
      <c r="AF79" s="447"/>
      <c r="AG79" s="457"/>
      <c r="AH79" s="446"/>
      <c r="AI79" s="447"/>
      <c r="AJ79" s="451"/>
      <c r="AK79" s="452"/>
      <c r="AL79" s="453"/>
      <c r="AM79" s="457"/>
      <c r="AN79" s="446"/>
      <c r="AO79" s="447"/>
      <c r="AP79" s="350"/>
      <c r="AQ79" s="350"/>
      <c r="AR79" s="350"/>
      <c r="AS79" s="350"/>
      <c r="AT79" s="350"/>
      <c r="AU79" s="350"/>
      <c r="AV79" s="350"/>
      <c r="AW79" s="350"/>
      <c r="AX79" s="350"/>
      <c r="AY79" s="350"/>
      <c r="AZ79" s="350"/>
      <c r="BA79" s="350"/>
      <c r="BB79" s="350"/>
      <c r="BC79" s="350"/>
      <c r="BD79" s="350"/>
      <c r="BE79" s="350"/>
      <c r="BF79" s="350"/>
      <c r="BG79" s="350"/>
      <c r="BH79" s="350"/>
      <c r="BI79" s="350"/>
      <c r="BJ79" s="350"/>
      <c r="BK79" s="350"/>
      <c r="BL79" s="350"/>
      <c r="BM79" s="350"/>
      <c r="BN79" s="350"/>
      <c r="BO79" s="350"/>
      <c r="BP79" s="350"/>
      <c r="BQ79" s="350"/>
      <c r="BR79" s="350"/>
      <c r="BS79" s="350"/>
      <c r="BT79" s="350"/>
      <c r="BU79" s="350"/>
      <c r="BV79" s="350"/>
      <c r="BW79" s="350"/>
      <c r="BX79" s="350"/>
      <c r="BY79" s="350"/>
      <c r="BZ79" s="350"/>
      <c r="CA79" s="350"/>
      <c r="CB79" s="350"/>
      <c r="CC79" s="350"/>
      <c r="CD79" s="350"/>
      <c r="CE79" s="350"/>
      <c r="CF79" s="350"/>
      <c r="CG79" s="350"/>
      <c r="CH79" s="350"/>
      <c r="CI79" s="350"/>
      <c r="CJ79" s="350"/>
      <c r="CM79" s="279"/>
      <c r="CN79" s="279"/>
      <c r="CO79" s="279"/>
      <c r="CP79" s="279"/>
      <c r="CQ79" s="279"/>
      <c r="CR79" s="279" t="s">
        <v>277</v>
      </c>
    </row>
    <row r="80" spans="2:96" ht="84.75" customHeight="1" thickBot="1">
      <c r="B80" s="433"/>
      <c r="C80" s="434"/>
      <c r="D80" s="434"/>
      <c r="E80" s="419"/>
      <c r="F80" s="419"/>
      <c r="G80" s="442"/>
      <c r="H80" s="419"/>
      <c r="I80" s="443"/>
      <c r="J80" s="419"/>
      <c r="K80" s="419"/>
      <c r="L80" s="419"/>
      <c r="M80" s="429"/>
      <c r="N80" s="429"/>
      <c r="O80" s="267" t="s">
        <v>95</v>
      </c>
      <c r="P80" s="154"/>
      <c r="Q80" s="146"/>
      <c r="R80" s="155"/>
      <c r="S80" s="150"/>
      <c r="T80" s="155"/>
      <c r="U80" s="150"/>
      <c r="V80" s="155"/>
      <c r="W80" s="150"/>
      <c r="X80" s="155"/>
      <c r="Y80" s="150"/>
      <c r="Z80" s="150"/>
      <c r="AA80" s="150"/>
      <c r="AB80" s="150"/>
      <c r="AC80" s="150"/>
      <c r="AD80" s="459"/>
      <c r="AE80" s="449"/>
      <c r="AF80" s="450"/>
      <c r="AG80" s="459"/>
      <c r="AH80" s="449"/>
      <c r="AI80" s="450"/>
      <c r="AJ80" s="327"/>
      <c r="AK80" s="328"/>
      <c r="AL80" s="329"/>
      <c r="AM80" s="459"/>
      <c r="AN80" s="449"/>
      <c r="AO80" s="450"/>
      <c r="AP80" s="350"/>
      <c r="AQ80" s="350"/>
      <c r="AR80" s="350"/>
      <c r="AS80" s="350"/>
      <c r="AT80" s="350"/>
      <c r="AU80" s="350"/>
      <c r="AV80" s="350"/>
      <c r="AW80" s="350"/>
      <c r="AX80" s="350"/>
      <c r="AY80" s="350"/>
      <c r="AZ80" s="350"/>
      <c r="BA80" s="350"/>
      <c r="BB80" s="350"/>
      <c r="BC80" s="350"/>
      <c r="BD80" s="350"/>
      <c r="BE80" s="350"/>
      <c r="BF80" s="350"/>
      <c r="BG80" s="350"/>
      <c r="BH80" s="350"/>
      <c r="BI80" s="350"/>
      <c r="BJ80" s="350"/>
      <c r="BK80" s="350"/>
      <c r="BL80" s="350"/>
      <c r="BM80" s="350"/>
      <c r="BN80" s="350"/>
      <c r="BO80" s="350"/>
      <c r="BP80" s="350"/>
      <c r="BQ80" s="350"/>
      <c r="BR80" s="350"/>
      <c r="BS80" s="350"/>
      <c r="BT80" s="350"/>
      <c r="BU80" s="350"/>
      <c r="BV80" s="350"/>
      <c r="BW80" s="350"/>
      <c r="BX80" s="350"/>
      <c r="BY80" s="350"/>
      <c r="BZ80" s="350"/>
      <c r="CA80" s="350"/>
      <c r="CB80" s="350"/>
      <c r="CC80" s="350"/>
      <c r="CD80" s="350"/>
      <c r="CE80" s="350"/>
      <c r="CF80" s="350"/>
      <c r="CG80" s="350"/>
      <c r="CH80" s="350"/>
      <c r="CI80" s="350"/>
      <c r="CJ80" s="350"/>
      <c r="CM80" s="279"/>
      <c r="CN80" s="279"/>
      <c r="CO80" s="279"/>
      <c r="CP80" s="279"/>
      <c r="CQ80" s="279"/>
      <c r="CR80" s="279" t="s">
        <v>278</v>
      </c>
    </row>
    <row r="81" spans="1:96" ht="84.75" customHeight="1">
      <c r="A81" s="350"/>
      <c r="B81" s="432">
        <v>37</v>
      </c>
      <c r="C81" s="434" t="s">
        <v>96</v>
      </c>
      <c r="D81" s="434" t="s">
        <v>158</v>
      </c>
      <c r="E81" s="419" t="s">
        <v>86</v>
      </c>
      <c r="F81" s="419" t="s">
        <v>159</v>
      </c>
      <c r="G81" s="505" t="s">
        <v>131</v>
      </c>
      <c r="H81" s="419" t="s">
        <v>279</v>
      </c>
      <c r="I81" s="443" t="s">
        <v>280</v>
      </c>
      <c r="J81" s="419" t="s">
        <v>206</v>
      </c>
      <c r="K81" s="419" t="s">
        <v>281</v>
      </c>
      <c r="L81" s="419" t="s">
        <v>93</v>
      </c>
      <c r="M81" s="444">
        <v>44228</v>
      </c>
      <c r="N81" s="444">
        <v>44469</v>
      </c>
      <c r="O81" s="267" t="s">
        <v>94</v>
      </c>
      <c r="P81" s="106"/>
      <c r="Q81" s="146"/>
      <c r="R81" s="151"/>
      <c r="S81" s="351"/>
      <c r="T81" s="151"/>
      <c r="U81" s="351"/>
      <c r="V81" s="151"/>
      <c r="W81" s="156"/>
      <c r="X81" s="151"/>
      <c r="Y81" s="156"/>
      <c r="Z81" s="104"/>
      <c r="AA81" s="105"/>
      <c r="AB81" s="104"/>
      <c r="AC81" s="105"/>
      <c r="AD81" s="457"/>
      <c r="AE81" s="446"/>
      <c r="AF81" s="447"/>
      <c r="AG81" s="457"/>
      <c r="AH81" s="446"/>
      <c r="AI81" s="447"/>
      <c r="AJ81" s="451"/>
      <c r="AK81" s="452"/>
      <c r="AL81" s="453"/>
      <c r="AM81" s="457"/>
      <c r="AN81" s="446"/>
      <c r="AO81" s="447"/>
      <c r="AP81" s="350"/>
      <c r="AQ81" s="350"/>
      <c r="AR81" s="350"/>
      <c r="AS81" s="350"/>
      <c r="AT81" s="350"/>
      <c r="AU81" s="350"/>
      <c r="AV81" s="350"/>
      <c r="AW81" s="350"/>
      <c r="AX81" s="350"/>
      <c r="AY81" s="350"/>
      <c r="AZ81" s="350"/>
      <c r="BA81" s="350"/>
      <c r="BB81" s="350"/>
      <c r="BC81" s="350"/>
      <c r="BD81" s="350"/>
      <c r="BE81" s="350"/>
      <c r="BF81" s="350"/>
      <c r="BG81" s="350"/>
      <c r="BH81" s="350"/>
      <c r="BI81" s="350"/>
      <c r="BJ81" s="350"/>
      <c r="BK81" s="350"/>
      <c r="BL81" s="350"/>
      <c r="BM81" s="350"/>
      <c r="BN81" s="350"/>
      <c r="BO81" s="350"/>
      <c r="BP81" s="350"/>
      <c r="BQ81" s="350"/>
      <c r="BR81" s="350"/>
      <c r="BS81" s="350"/>
      <c r="BT81" s="350"/>
      <c r="BU81" s="350"/>
      <c r="BV81" s="350"/>
      <c r="BW81" s="350"/>
      <c r="BX81" s="350"/>
      <c r="BY81" s="350"/>
      <c r="BZ81" s="350"/>
      <c r="CA81" s="350"/>
      <c r="CB81" s="350"/>
      <c r="CC81" s="350"/>
      <c r="CD81" s="350"/>
      <c r="CE81" s="350"/>
      <c r="CF81" s="350"/>
      <c r="CG81" s="350"/>
      <c r="CH81" s="350"/>
      <c r="CI81" s="350"/>
      <c r="CJ81" s="350"/>
      <c r="CM81" s="279"/>
      <c r="CN81" s="279"/>
      <c r="CO81" s="279"/>
      <c r="CP81" s="279"/>
      <c r="CQ81" s="279"/>
      <c r="CR81" s="279" t="s">
        <v>282</v>
      </c>
    </row>
    <row r="82" spans="1:96" ht="84.75" customHeight="1" thickBot="1">
      <c r="A82" s="350"/>
      <c r="B82" s="433"/>
      <c r="C82" s="434"/>
      <c r="D82" s="434"/>
      <c r="E82" s="419"/>
      <c r="F82" s="419"/>
      <c r="G82" s="505"/>
      <c r="H82" s="419"/>
      <c r="I82" s="443"/>
      <c r="J82" s="419"/>
      <c r="K82" s="419"/>
      <c r="L82" s="419"/>
      <c r="M82" s="444"/>
      <c r="N82" s="444"/>
      <c r="O82" s="268" t="s">
        <v>95</v>
      </c>
      <c r="P82" s="154"/>
      <c r="Q82" s="157"/>
      <c r="R82" s="155"/>
      <c r="S82" s="150"/>
      <c r="T82" s="155"/>
      <c r="U82" s="150"/>
      <c r="V82" s="155"/>
      <c r="W82" s="150"/>
      <c r="X82" s="155"/>
      <c r="Y82" s="150"/>
      <c r="Z82" s="150"/>
      <c r="AA82" s="150"/>
      <c r="AB82" s="150"/>
      <c r="AC82" s="150"/>
      <c r="AD82" s="475"/>
      <c r="AE82" s="476"/>
      <c r="AF82" s="477"/>
      <c r="AG82" s="475"/>
      <c r="AH82" s="476"/>
      <c r="AI82" s="477"/>
      <c r="AJ82" s="478"/>
      <c r="AK82" s="479"/>
      <c r="AL82" s="480"/>
      <c r="AM82" s="475"/>
      <c r="AN82" s="476"/>
      <c r="AO82" s="477"/>
      <c r="AP82" s="350"/>
      <c r="AQ82" s="350"/>
      <c r="AR82" s="350"/>
      <c r="AS82" s="350"/>
      <c r="AT82" s="350"/>
      <c r="AU82" s="350"/>
      <c r="AV82" s="350"/>
      <c r="AW82" s="350"/>
      <c r="AX82" s="350"/>
      <c r="AY82" s="350"/>
      <c r="AZ82" s="350"/>
      <c r="BA82" s="350"/>
      <c r="BB82" s="350"/>
      <c r="BC82" s="350"/>
      <c r="BD82" s="350"/>
      <c r="BE82" s="350"/>
      <c r="BF82" s="350"/>
      <c r="BG82" s="350"/>
      <c r="BH82" s="350"/>
      <c r="BI82" s="350"/>
      <c r="BJ82" s="350"/>
      <c r="BK82" s="350"/>
      <c r="BL82" s="350"/>
      <c r="BM82" s="350"/>
      <c r="BN82" s="350"/>
      <c r="BO82" s="350"/>
      <c r="BP82" s="350"/>
      <c r="BQ82" s="350"/>
      <c r="BR82" s="350"/>
      <c r="BS82" s="350"/>
      <c r="BT82" s="350"/>
      <c r="BU82" s="350"/>
      <c r="BV82" s="350"/>
      <c r="BW82" s="350"/>
      <c r="BX82" s="350"/>
      <c r="BY82" s="350"/>
      <c r="BZ82" s="350"/>
      <c r="CA82" s="350"/>
      <c r="CB82" s="350"/>
      <c r="CC82" s="350"/>
      <c r="CD82" s="350"/>
      <c r="CE82" s="350"/>
      <c r="CF82" s="350"/>
      <c r="CG82" s="350"/>
      <c r="CH82" s="350"/>
      <c r="CI82" s="350"/>
      <c r="CJ82" s="350"/>
      <c r="CM82" s="279"/>
      <c r="CN82" s="279"/>
      <c r="CO82" s="279"/>
      <c r="CP82" s="279"/>
      <c r="CQ82" s="279"/>
      <c r="CR82" s="279" t="s">
        <v>283</v>
      </c>
    </row>
    <row r="83" spans="1:96" ht="84.75" customHeight="1">
      <c r="A83" s="135"/>
      <c r="B83" s="432">
        <v>38</v>
      </c>
      <c r="C83" s="434" t="s">
        <v>96</v>
      </c>
      <c r="D83" s="434" t="s">
        <v>158</v>
      </c>
      <c r="E83" s="419" t="s">
        <v>86</v>
      </c>
      <c r="F83" s="419" t="s">
        <v>159</v>
      </c>
      <c r="G83" s="505" t="s">
        <v>131</v>
      </c>
      <c r="H83" s="506" t="s">
        <v>284</v>
      </c>
      <c r="I83" s="443" t="s">
        <v>285</v>
      </c>
      <c r="J83" s="419" t="s">
        <v>206</v>
      </c>
      <c r="K83" s="419" t="s">
        <v>281</v>
      </c>
      <c r="L83" s="419" t="s">
        <v>93</v>
      </c>
      <c r="M83" s="444">
        <v>44204</v>
      </c>
      <c r="N83" s="444">
        <v>44561</v>
      </c>
      <c r="O83" s="266" t="s">
        <v>94</v>
      </c>
      <c r="P83" s="130"/>
      <c r="Q83" s="145"/>
      <c r="R83" s="158"/>
      <c r="S83" s="131"/>
      <c r="T83" s="158"/>
      <c r="U83" s="131"/>
      <c r="V83" s="159"/>
      <c r="W83" s="131"/>
      <c r="X83" s="159"/>
      <c r="Y83" s="131"/>
      <c r="Z83" s="133"/>
      <c r="AA83" s="132"/>
      <c r="AB83" s="133"/>
      <c r="AC83" s="132"/>
      <c r="AD83" s="467"/>
      <c r="AE83" s="468"/>
      <c r="AF83" s="469"/>
      <c r="AG83" s="470"/>
      <c r="AH83" s="471"/>
      <c r="AI83" s="472"/>
      <c r="AJ83" s="473"/>
      <c r="AK83" s="468"/>
      <c r="AL83" s="469"/>
      <c r="AM83" s="473"/>
      <c r="AN83" s="468"/>
      <c r="AO83" s="474"/>
      <c r="AP83" s="350"/>
      <c r="AQ83" s="350"/>
      <c r="AR83" s="350"/>
      <c r="AS83" s="350"/>
      <c r="AT83" s="350"/>
      <c r="AU83" s="350"/>
      <c r="AV83" s="350"/>
      <c r="AW83" s="350"/>
      <c r="AX83" s="350"/>
      <c r="AY83" s="350"/>
      <c r="AZ83" s="350"/>
      <c r="BA83" s="350"/>
      <c r="BB83" s="350"/>
      <c r="BC83" s="350"/>
      <c r="BD83" s="350"/>
      <c r="BE83" s="350"/>
      <c r="BF83" s="350"/>
      <c r="BG83" s="350"/>
      <c r="BH83" s="350"/>
      <c r="BI83" s="350"/>
      <c r="BJ83" s="350"/>
      <c r="BK83" s="350"/>
      <c r="BL83" s="350"/>
      <c r="BM83" s="350"/>
      <c r="BN83" s="350"/>
      <c r="BO83" s="350"/>
      <c r="BP83" s="350"/>
      <c r="BQ83" s="350"/>
      <c r="BR83" s="350"/>
      <c r="BS83" s="350"/>
      <c r="BT83" s="350"/>
      <c r="BU83" s="350"/>
      <c r="BV83" s="350"/>
      <c r="BW83" s="350"/>
      <c r="BX83" s="350"/>
      <c r="BY83" s="350"/>
      <c r="BZ83" s="350"/>
      <c r="CA83" s="350"/>
      <c r="CB83" s="350"/>
      <c r="CC83" s="350"/>
      <c r="CD83" s="350"/>
      <c r="CE83" s="350"/>
      <c r="CF83" s="350"/>
      <c r="CG83" s="350"/>
      <c r="CH83" s="350"/>
      <c r="CI83" s="350"/>
      <c r="CJ83" s="350"/>
      <c r="CM83" s="279"/>
      <c r="CN83" s="279"/>
      <c r="CO83" s="279"/>
      <c r="CP83" s="279"/>
      <c r="CQ83" s="279"/>
      <c r="CR83" s="279" t="s">
        <v>286</v>
      </c>
    </row>
    <row r="84" spans="1:96" ht="84.75" customHeight="1" thickBot="1">
      <c r="A84" s="136"/>
      <c r="B84" s="433"/>
      <c r="C84" s="434"/>
      <c r="D84" s="434"/>
      <c r="E84" s="419"/>
      <c r="F84" s="419"/>
      <c r="G84" s="505"/>
      <c r="H84" s="506"/>
      <c r="I84" s="443"/>
      <c r="J84" s="419"/>
      <c r="K84" s="419"/>
      <c r="L84" s="419"/>
      <c r="M84" s="444"/>
      <c r="N84" s="444"/>
      <c r="O84" s="267" t="s">
        <v>95</v>
      </c>
      <c r="P84" s="353"/>
      <c r="Q84" s="146"/>
      <c r="R84" s="153"/>
      <c r="S84" s="352"/>
      <c r="T84" s="153"/>
      <c r="U84" s="352"/>
      <c r="V84" s="153"/>
      <c r="W84" s="352"/>
      <c r="X84" s="153"/>
      <c r="Y84" s="352"/>
      <c r="Z84" s="103"/>
      <c r="AA84" s="103"/>
      <c r="AB84" s="103"/>
      <c r="AC84" s="103"/>
      <c r="AD84" s="448"/>
      <c r="AE84" s="449"/>
      <c r="AF84" s="450"/>
      <c r="AG84" s="454"/>
      <c r="AH84" s="455"/>
      <c r="AI84" s="456"/>
      <c r="AJ84" s="459"/>
      <c r="AK84" s="449"/>
      <c r="AL84" s="450"/>
      <c r="AM84" s="459"/>
      <c r="AN84" s="449"/>
      <c r="AO84" s="460"/>
      <c r="AP84" s="350"/>
      <c r="AQ84" s="350"/>
      <c r="AR84" s="350"/>
      <c r="AS84" s="350"/>
      <c r="AT84" s="350"/>
      <c r="AU84" s="350"/>
      <c r="AV84" s="350"/>
      <c r="AW84" s="350"/>
      <c r="AX84" s="350"/>
      <c r="AY84" s="350"/>
      <c r="AZ84" s="350"/>
      <c r="BA84" s="350"/>
      <c r="BB84" s="350"/>
      <c r="BC84" s="350"/>
      <c r="BD84" s="350"/>
      <c r="BE84" s="350"/>
      <c r="BF84" s="350"/>
      <c r="BG84" s="350"/>
      <c r="BH84" s="350"/>
      <c r="BI84" s="350"/>
      <c r="BJ84" s="350"/>
      <c r="BK84" s="350"/>
      <c r="BL84" s="350"/>
      <c r="BM84" s="350"/>
      <c r="BN84" s="350"/>
      <c r="BO84" s="350"/>
      <c r="BP84" s="350"/>
      <c r="BQ84" s="350"/>
      <c r="BR84" s="350"/>
      <c r="BS84" s="350"/>
      <c r="BT84" s="350"/>
      <c r="BU84" s="350"/>
      <c r="BV84" s="350"/>
      <c r="BW84" s="350"/>
      <c r="BX84" s="350"/>
      <c r="BY84" s="350"/>
      <c r="BZ84" s="350"/>
      <c r="CA84" s="350"/>
      <c r="CB84" s="350"/>
      <c r="CC84" s="350"/>
      <c r="CD84" s="350"/>
      <c r="CE84" s="350"/>
      <c r="CF84" s="350"/>
      <c r="CG84" s="350"/>
      <c r="CH84" s="350"/>
      <c r="CI84" s="350"/>
      <c r="CJ84" s="350"/>
      <c r="CM84" s="279"/>
      <c r="CN84" s="279"/>
      <c r="CO84" s="279"/>
      <c r="CP84" s="279"/>
      <c r="CQ84" s="279"/>
      <c r="CR84" s="279" t="s">
        <v>287</v>
      </c>
    </row>
    <row r="85" spans="1:96" ht="84.75" customHeight="1">
      <c r="A85" s="136"/>
      <c r="B85" s="432">
        <v>39</v>
      </c>
      <c r="C85" s="434" t="s">
        <v>96</v>
      </c>
      <c r="D85" s="434" t="s">
        <v>158</v>
      </c>
      <c r="E85" s="419" t="s">
        <v>86</v>
      </c>
      <c r="F85" s="419" t="s">
        <v>159</v>
      </c>
      <c r="G85" s="505" t="s">
        <v>131</v>
      </c>
      <c r="H85" s="419" t="s">
        <v>288</v>
      </c>
      <c r="I85" s="443" t="s">
        <v>289</v>
      </c>
      <c r="J85" s="419" t="s">
        <v>206</v>
      </c>
      <c r="K85" s="419" t="s">
        <v>281</v>
      </c>
      <c r="L85" s="419" t="s">
        <v>93</v>
      </c>
      <c r="M85" s="444">
        <v>44318</v>
      </c>
      <c r="N85" s="444">
        <v>44561</v>
      </c>
      <c r="O85" s="267" t="s">
        <v>94</v>
      </c>
      <c r="P85" s="134"/>
      <c r="Q85" s="146"/>
      <c r="R85" s="151"/>
      <c r="S85" s="351"/>
      <c r="T85" s="151"/>
      <c r="U85" s="351"/>
      <c r="V85" s="152"/>
      <c r="W85" s="351"/>
      <c r="X85" s="152"/>
      <c r="Y85" s="351"/>
      <c r="Z85" s="105"/>
      <c r="AA85" s="104"/>
      <c r="AB85" s="105"/>
      <c r="AC85" s="104"/>
      <c r="AD85" s="445"/>
      <c r="AE85" s="446"/>
      <c r="AF85" s="447"/>
      <c r="AG85" s="451"/>
      <c r="AH85" s="452"/>
      <c r="AI85" s="453"/>
      <c r="AJ85" s="461"/>
      <c r="AK85" s="462"/>
      <c r="AL85" s="463"/>
      <c r="AM85" s="457"/>
      <c r="AN85" s="446"/>
      <c r="AO85" s="458"/>
      <c r="AP85" s="350"/>
      <c r="AQ85" s="350"/>
      <c r="AR85" s="350"/>
      <c r="AS85" s="350"/>
      <c r="AT85" s="350"/>
      <c r="AU85" s="350"/>
      <c r="AV85" s="350"/>
      <c r="AW85" s="350"/>
      <c r="AX85" s="350"/>
      <c r="AY85" s="350"/>
      <c r="AZ85" s="350"/>
      <c r="BA85" s="350"/>
      <c r="BB85" s="350"/>
      <c r="BC85" s="350"/>
      <c r="BD85" s="350"/>
      <c r="BE85" s="350"/>
      <c r="BF85" s="350"/>
      <c r="BG85" s="350"/>
      <c r="BH85" s="350"/>
      <c r="BI85" s="350"/>
      <c r="BJ85" s="350"/>
      <c r="BK85" s="350"/>
      <c r="BL85" s="350"/>
      <c r="BM85" s="350"/>
      <c r="BN85" s="350"/>
      <c r="BO85" s="350"/>
      <c r="BP85" s="350"/>
      <c r="BQ85" s="350"/>
      <c r="BR85" s="350"/>
      <c r="BS85" s="350"/>
      <c r="BT85" s="350"/>
      <c r="BU85" s="350"/>
      <c r="BV85" s="350"/>
      <c r="BW85" s="350"/>
      <c r="BX85" s="350"/>
      <c r="BY85" s="350"/>
      <c r="BZ85" s="350"/>
      <c r="CA85" s="350"/>
      <c r="CB85" s="350"/>
      <c r="CC85" s="350"/>
      <c r="CD85" s="350"/>
      <c r="CE85" s="350"/>
      <c r="CF85" s="350"/>
      <c r="CG85" s="350"/>
      <c r="CH85" s="350"/>
      <c r="CI85" s="350"/>
      <c r="CJ85" s="350"/>
      <c r="CM85" s="279"/>
      <c r="CN85" s="279"/>
      <c r="CO85" s="279"/>
      <c r="CP85" s="279"/>
      <c r="CQ85" s="279"/>
      <c r="CR85" s="279" t="s">
        <v>290</v>
      </c>
    </row>
    <row r="86" spans="1:96" ht="102.75" customHeight="1" thickBot="1">
      <c r="A86" s="136"/>
      <c r="B86" s="433"/>
      <c r="C86" s="434"/>
      <c r="D86" s="434"/>
      <c r="E86" s="419"/>
      <c r="F86" s="419"/>
      <c r="G86" s="505"/>
      <c r="H86" s="419"/>
      <c r="I86" s="443"/>
      <c r="J86" s="419"/>
      <c r="K86" s="419"/>
      <c r="L86" s="419"/>
      <c r="M86" s="444"/>
      <c r="N86" s="444"/>
      <c r="O86" s="267" t="s">
        <v>95</v>
      </c>
      <c r="P86" s="353"/>
      <c r="Q86" s="146"/>
      <c r="R86" s="153"/>
      <c r="S86" s="352"/>
      <c r="T86" s="153"/>
      <c r="U86" s="352"/>
      <c r="V86" s="153"/>
      <c r="W86" s="352"/>
      <c r="X86" s="153"/>
      <c r="Y86" s="352"/>
      <c r="Z86" s="103"/>
      <c r="AA86" s="103"/>
      <c r="AB86" s="103"/>
      <c r="AC86" s="103"/>
      <c r="AD86" s="448"/>
      <c r="AE86" s="449"/>
      <c r="AF86" s="450"/>
      <c r="AG86" s="454"/>
      <c r="AH86" s="455"/>
      <c r="AI86" s="456"/>
      <c r="AJ86" s="464"/>
      <c r="AK86" s="465"/>
      <c r="AL86" s="466"/>
      <c r="AM86" s="459"/>
      <c r="AN86" s="449"/>
      <c r="AO86" s="460"/>
      <c r="AP86" s="350"/>
      <c r="AQ86" s="350"/>
      <c r="AR86" s="350"/>
      <c r="AS86" s="350"/>
      <c r="AT86" s="350"/>
      <c r="AU86" s="350"/>
      <c r="AV86" s="350"/>
      <c r="AW86" s="350"/>
      <c r="AX86" s="350"/>
      <c r="AY86" s="350"/>
      <c r="AZ86" s="350"/>
      <c r="BA86" s="350"/>
      <c r="BB86" s="350"/>
      <c r="BC86" s="350"/>
      <c r="BD86" s="350"/>
      <c r="BE86" s="350"/>
      <c r="BF86" s="350"/>
      <c r="BG86" s="350"/>
      <c r="BH86" s="350"/>
      <c r="BI86" s="350"/>
      <c r="BJ86" s="350"/>
      <c r="BK86" s="350"/>
      <c r="BL86" s="350"/>
      <c r="BM86" s="350"/>
      <c r="BN86" s="350"/>
      <c r="BO86" s="350"/>
      <c r="BP86" s="350"/>
      <c r="BQ86" s="350"/>
      <c r="BR86" s="350"/>
      <c r="BS86" s="350"/>
      <c r="BT86" s="350"/>
      <c r="BU86" s="350"/>
      <c r="BV86" s="350"/>
      <c r="BW86" s="350"/>
      <c r="BX86" s="350"/>
      <c r="BY86" s="350"/>
      <c r="BZ86" s="350"/>
      <c r="CA86" s="350"/>
      <c r="CB86" s="350"/>
      <c r="CC86" s="350"/>
      <c r="CD86" s="350"/>
      <c r="CE86" s="350"/>
      <c r="CF86" s="350"/>
      <c r="CG86" s="350"/>
      <c r="CH86" s="350"/>
      <c r="CI86" s="350"/>
      <c r="CJ86" s="350"/>
      <c r="CM86" s="279"/>
      <c r="CN86" s="279"/>
      <c r="CO86" s="279"/>
      <c r="CP86" s="279"/>
      <c r="CQ86" s="279"/>
      <c r="CR86" s="279" t="s">
        <v>291</v>
      </c>
    </row>
    <row r="87" spans="1:96" ht="84.75" customHeight="1">
      <c r="A87" s="136"/>
      <c r="B87" s="432">
        <v>40</v>
      </c>
      <c r="C87" s="434" t="s">
        <v>96</v>
      </c>
      <c r="D87" s="434" t="s">
        <v>158</v>
      </c>
      <c r="E87" s="419" t="s">
        <v>86</v>
      </c>
      <c r="F87" s="419" t="s">
        <v>159</v>
      </c>
      <c r="G87" s="505" t="s">
        <v>131</v>
      </c>
      <c r="H87" s="419" t="s">
        <v>292</v>
      </c>
      <c r="I87" s="443" t="s">
        <v>293</v>
      </c>
      <c r="J87" s="419" t="s">
        <v>206</v>
      </c>
      <c r="K87" s="419" t="s">
        <v>281</v>
      </c>
      <c r="L87" s="419" t="s">
        <v>93</v>
      </c>
      <c r="M87" s="429">
        <v>44296</v>
      </c>
      <c r="N87" s="429">
        <v>44561</v>
      </c>
      <c r="O87" s="267" t="s">
        <v>94</v>
      </c>
      <c r="P87" s="134"/>
      <c r="Q87" s="146"/>
      <c r="R87" s="151"/>
      <c r="S87" s="351"/>
      <c r="T87" s="151"/>
      <c r="U87" s="351"/>
      <c r="V87" s="152"/>
      <c r="W87" s="351"/>
      <c r="X87" s="152"/>
      <c r="Y87" s="351"/>
      <c r="Z87" s="105"/>
      <c r="AA87" s="104"/>
      <c r="AB87" s="105"/>
      <c r="AC87" s="104"/>
      <c r="AD87" s="445"/>
      <c r="AE87" s="446"/>
      <c r="AF87" s="447"/>
      <c r="AG87" s="451"/>
      <c r="AH87" s="452"/>
      <c r="AI87" s="453"/>
      <c r="AJ87" s="481"/>
      <c r="AK87" s="482"/>
      <c r="AL87" s="483"/>
      <c r="AM87" s="457"/>
      <c r="AN87" s="446"/>
      <c r="AO87" s="458"/>
      <c r="AP87" s="350"/>
      <c r="AQ87" s="350"/>
      <c r="AR87" s="350"/>
      <c r="AS87" s="350"/>
      <c r="AT87" s="350"/>
      <c r="AU87" s="350"/>
      <c r="AV87" s="350"/>
      <c r="AW87" s="350"/>
      <c r="AX87" s="350"/>
      <c r="AY87" s="350"/>
      <c r="AZ87" s="350"/>
      <c r="BA87" s="350"/>
      <c r="BB87" s="350"/>
      <c r="BC87" s="350"/>
      <c r="BD87" s="350"/>
      <c r="BE87" s="350"/>
      <c r="BF87" s="350"/>
      <c r="BG87" s="350"/>
      <c r="BH87" s="350"/>
      <c r="BI87" s="350"/>
      <c r="BJ87" s="350"/>
      <c r="BK87" s="350"/>
      <c r="BL87" s="350"/>
      <c r="BM87" s="350"/>
      <c r="BN87" s="350"/>
      <c r="BO87" s="350"/>
      <c r="BP87" s="350"/>
      <c r="BQ87" s="350"/>
      <c r="BR87" s="350"/>
      <c r="BS87" s="350"/>
      <c r="BT87" s="350"/>
      <c r="BU87" s="350"/>
      <c r="BV87" s="350"/>
      <c r="BW87" s="350"/>
      <c r="BX87" s="350"/>
      <c r="BY87" s="350"/>
      <c r="BZ87" s="350"/>
      <c r="CA87" s="350"/>
      <c r="CB87" s="350"/>
      <c r="CC87" s="350"/>
      <c r="CD87" s="350"/>
      <c r="CE87" s="350"/>
      <c r="CF87" s="350"/>
      <c r="CG87" s="350"/>
      <c r="CH87" s="350"/>
      <c r="CI87" s="350"/>
      <c r="CJ87" s="350"/>
      <c r="CM87" s="279"/>
      <c r="CN87" s="279"/>
      <c r="CO87" s="279"/>
      <c r="CP87" s="279"/>
      <c r="CQ87" s="279"/>
      <c r="CR87" s="279" t="s">
        <v>294</v>
      </c>
    </row>
    <row r="88" spans="1:96" ht="84.75" customHeight="1" thickBot="1">
      <c r="A88" s="136"/>
      <c r="B88" s="433"/>
      <c r="C88" s="434"/>
      <c r="D88" s="434"/>
      <c r="E88" s="419"/>
      <c r="F88" s="419"/>
      <c r="G88" s="505"/>
      <c r="H88" s="419"/>
      <c r="I88" s="443"/>
      <c r="J88" s="419"/>
      <c r="K88" s="419"/>
      <c r="L88" s="419"/>
      <c r="M88" s="429"/>
      <c r="N88" s="429"/>
      <c r="O88" s="267" t="s">
        <v>95</v>
      </c>
      <c r="P88" s="353"/>
      <c r="Q88" s="146"/>
      <c r="R88" s="153"/>
      <c r="S88" s="352"/>
      <c r="T88" s="153"/>
      <c r="U88" s="352"/>
      <c r="V88" s="153"/>
      <c r="W88" s="352"/>
      <c r="X88" s="153"/>
      <c r="Y88" s="352"/>
      <c r="Z88" s="103"/>
      <c r="AA88" s="103"/>
      <c r="AB88" s="103"/>
      <c r="AC88" s="103"/>
      <c r="AD88" s="448"/>
      <c r="AE88" s="449"/>
      <c r="AF88" s="450"/>
      <c r="AG88" s="454"/>
      <c r="AH88" s="455"/>
      <c r="AI88" s="456"/>
      <c r="AJ88" s="484"/>
      <c r="AK88" s="485"/>
      <c r="AL88" s="486"/>
      <c r="AM88" s="459"/>
      <c r="AN88" s="449"/>
      <c r="AO88" s="460"/>
      <c r="AP88" s="350"/>
      <c r="AQ88" s="350"/>
      <c r="AR88" s="350"/>
      <c r="AS88" s="350"/>
      <c r="AT88" s="350"/>
      <c r="AU88" s="350"/>
      <c r="AV88" s="350"/>
      <c r="AW88" s="350"/>
      <c r="AX88" s="350"/>
      <c r="AY88" s="350"/>
      <c r="AZ88" s="350"/>
      <c r="BA88" s="350"/>
      <c r="BB88" s="350"/>
      <c r="BC88" s="350"/>
      <c r="BD88" s="350"/>
      <c r="BE88" s="350"/>
      <c r="BF88" s="350"/>
      <c r="BG88" s="350"/>
      <c r="BH88" s="350"/>
      <c r="BI88" s="350"/>
      <c r="BJ88" s="350"/>
      <c r="BK88" s="350"/>
      <c r="BL88" s="350"/>
      <c r="BM88" s="350"/>
      <c r="BN88" s="350"/>
      <c r="BO88" s="350"/>
      <c r="BP88" s="350"/>
      <c r="BQ88" s="350"/>
      <c r="BR88" s="350"/>
      <c r="BS88" s="350"/>
      <c r="BT88" s="350"/>
      <c r="BU88" s="350"/>
      <c r="BV88" s="350"/>
      <c r="BW88" s="350"/>
      <c r="BX88" s="350"/>
      <c r="BY88" s="350"/>
      <c r="BZ88" s="350"/>
      <c r="CA88" s="350"/>
      <c r="CB88" s="350"/>
      <c r="CC88" s="350"/>
      <c r="CD88" s="350"/>
      <c r="CE88" s="350"/>
      <c r="CF88" s="350"/>
      <c r="CG88" s="350"/>
      <c r="CH88" s="350"/>
      <c r="CI88" s="350"/>
      <c r="CJ88" s="350"/>
      <c r="CM88" s="279"/>
      <c r="CN88" s="279"/>
      <c r="CO88" s="279"/>
      <c r="CP88" s="279"/>
      <c r="CQ88" s="279"/>
      <c r="CR88" s="279" t="s">
        <v>295</v>
      </c>
    </row>
    <row r="89" spans="1:96" ht="84.75" customHeight="1">
      <c r="A89" s="136"/>
      <c r="B89" s="432">
        <v>41</v>
      </c>
      <c r="C89" s="434" t="s">
        <v>96</v>
      </c>
      <c r="D89" s="434" t="s">
        <v>158</v>
      </c>
      <c r="E89" s="419" t="s">
        <v>86</v>
      </c>
      <c r="F89" s="419" t="s">
        <v>159</v>
      </c>
      <c r="G89" s="505" t="s">
        <v>131</v>
      </c>
      <c r="H89" s="419" t="s">
        <v>296</v>
      </c>
      <c r="I89" s="443" t="s">
        <v>297</v>
      </c>
      <c r="J89" s="419" t="s">
        <v>206</v>
      </c>
      <c r="K89" s="419" t="s">
        <v>281</v>
      </c>
      <c r="L89" s="419" t="s">
        <v>93</v>
      </c>
      <c r="M89" s="429">
        <v>44228</v>
      </c>
      <c r="N89" s="429">
        <v>44561</v>
      </c>
      <c r="O89" s="267" t="s">
        <v>94</v>
      </c>
      <c r="P89" s="134"/>
      <c r="Q89" s="146"/>
      <c r="R89" s="151"/>
      <c r="S89" s="351"/>
      <c r="T89" s="151"/>
      <c r="U89" s="351"/>
      <c r="V89" s="152"/>
      <c r="W89" s="351"/>
      <c r="X89" s="152"/>
      <c r="Y89" s="351"/>
      <c r="Z89" s="105"/>
      <c r="AA89" s="104"/>
      <c r="AB89" s="105"/>
      <c r="AC89" s="104"/>
      <c r="AD89" s="445"/>
      <c r="AE89" s="446"/>
      <c r="AF89" s="447"/>
      <c r="AG89" s="451"/>
      <c r="AH89" s="452"/>
      <c r="AI89" s="453"/>
      <c r="AJ89" s="451"/>
      <c r="AK89" s="452"/>
      <c r="AL89" s="453"/>
      <c r="AM89" s="457"/>
      <c r="AN89" s="446"/>
      <c r="AO89" s="458"/>
      <c r="AP89" s="350"/>
      <c r="AQ89" s="350"/>
      <c r="AR89" s="350"/>
      <c r="AS89" s="350"/>
      <c r="AT89" s="350"/>
      <c r="AU89" s="350"/>
      <c r="AV89" s="350"/>
      <c r="AW89" s="350"/>
      <c r="AX89" s="350"/>
      <c r="AY89" s="350"/>
      <c r="AZ89" s="350"/>
      <c r="BA89" s="350"/>
      <c r="BB89" s="350"/>
      <c r="BC89" s="350"/>
      <c r="BD89" s="350"/>
      <c r="BE89" s="350"/>
      <c r="BF89" s="350"/>
      <c r="BG89" s="350"/>
      <c r="BH89" s="350"/>
      <c r="BI89" s="350"/>
      <c r="BJ89" s="350"/>
      <c r="BK89" s="350"/>
      <c r="BL89" s="350"/>
      <c r="BM89" s="350"/>
      <c r="BN89" s="350"/>
      <c r="BO89" s="350"/>
      <c r="BP89" s="350"/>
      <c r="BQ89" s="350"/>
      <c r="BR89" s="350"/>
      <c r="BS89" s="350"/>
      <c r="BT89" s="350"/>
      <c r="BU89" s="350"/>
      <c r="BV89" s="350"/>
      <c r="BW89" s="350"/>
      <c r="BX89" s="350"/>
      <c r="BY89" s="350"/>
      <c r="BZ89" s="350"/>
      <c r="CA89" s="350"/>
      <c r="CB89" s="350"/>
      <c r="CC89" s="350"/>
      <c r="CD89" s="350"/>
      <c r="CE89" s="350"/>
      <c r="CF89" s="350"/>
      <c r="CG89" s="350"/>
      <c r="CH89" s="350"/>
      <c r="CI89" s="350"/>
      <c r="CJ89" s="350"/>
      <c r="CM89" s="279"/>
      <c r="CN89" s="279"/>
      <c r="CO89" s="279"/>
      <c r="CP89" s="279"/>
      <c r="CQ89" s="279"/>
      <c r="CR89" s="279" t="s">
        <v>298</v>
      </c>
    </row>
    <row r="90" spans="1:96" ht="84.75" customHeight="1">
      <c r="A90" s="136"/>
      <c r="B90" s="433"/>
      <c r="C90" s="434"/>
      <c r="D90" s="434"/>
      <c r="E90" s="419"/>
      <c r="F90" s="419"/>
      <c r="G90" s="505"/>
      <c r="H90" s="419"/>
      <c r="I90" s="443"/>
      <c r="J90" s="419"/>
      <c r="K90" s="419"/>
      <c r="L90" s="419"/>
      <c r="M90" s="429"/>
      <c r="N90" s="429"/>
      <c r="O90" s="267" t="s">
        <v>95</v>
      </c>
      <c r="P90" s="353"/>
      <c r="Q90" s="146"/>
      <c r="R90" s="153"/>
      <c r="S90" s="352"/>
      <c r="T90" s="153"/>
      <c r="U90" s="352"/>
      <c r="V90" s="153"/>
      <c r="W90" s="352"/>
      <c r="X90" s="153"/>
      <c r="Y90" s="352"/>
      <c r="Z90" s="103"/>
      <c r="AA90" s="103"/>
      <c r="AB90" s="103"/>
      <c r="AC90" s="103"/>
      <c r="AD90" s="448"/>
      <c r="AE90" s="449"/>
      <c r="AF90" s="450"/>
      <c r="AG90" s="454"/>
      <c r="AH90" s="455"/>
      <c r="AI90" s="456"/>
      <c r="AJ90" s="454"/>
      <c r="AK90" s="455"/>
      <c r="AL90" s="456"/>
      <c r="AM90" s="459"/>
      <c r="AN90" s="449"/>
      <c r="AO90" s="460"/>
      <c r="AP90" s="350"/>
      <c r="AQ90" s="350"/>
      <c r="AR90" s="350"/>
      <c r="AS90" s="350"/>
      <c r="AT90" s="350"/>
      <c r="AU90" s="350"/>
      <c r="AV90" s="350"/>
      <c r="AW90" s="350"/>
      <c r="AX90" s="350"/>
      <c r="AY90" s="350"/>
      <c r="AZ90" s="350"/>
      <c r="BA90" s="350"/>
      <c r="BB90" s="350"/>
      <c r="BC90" s="350"/>
      <c r="BD90" s="350"/>
      <c r="BE90" s="350"/>
      <c r="BF90" s="350"/>
      <c r="BG90" s="350"/>
      <c r="BH90" s="350"/>
      <c r="BI90" s="350"/>
      <c r="BJ90" s="350"/>
      <c r="BK90" s="350"/>
      <c r="BL90" s="350"/>
      <c r="BM90" s="350"/>
      <c r="BN90" s="350"/>
      <c r="BO90" s="350"/>
      <c r="BP90" s="350"/>
      <c r="BQ90" s="350"/>
      <c r="BR90" s="350"/>
      <c r="BS90" s="350"/>
      <c r="BT90" s="350"/>
      <c r="BU90" s="350"/>
      <c r="BV90" s="350"/>
      <c r="BW90" s="350"/>
      <c r="BX90" s="350"/>
      <c r="BY90" s="350"/>
      <c r="BZ90" s="350"/>
      <c r="CA90" s="350"/>
      <c r="CB90" s="350"/>
      <c r="CC90" s="350"/>
      <c r="CD90" s="350"/>
      <c r="CE90" s="350"/>
      <c r="CF90" s="350"/>
      <c r="CG90" s="350"/>
      <c r="CH90" s="350"/>
      <c r="CI90" s="350"/>
      <c r="CJ90" s="350"/>
      <c r="CM90" s="279"/>
      <c r="CN90" s="279"/>
      <c r="CO90" s="279"/>
      <c r="CP90" s="279"/>
      <c r="CQ90" s="279"/>
      <c r="CR90" s="279" t="s">
        <v>299</v>
      </c>
    </row>
    <row r="91" spans="1:96" ht="14.45">
      <c r="A91" s="350"/>
      <c r="B91" s="350"/>
      <c r="C91" s="350"/>
      <c r="D91" s="350"/>
      <c r="E91" s="350"/>
      <c r="F91" s="350"/>
      <c r="G91" s="350"/>
      <c r="H91" s="350"/>
      <c r="I91" s="350"/>
      <c r="J91" s="350"/>
      <c r="K91" s="350"/>
      <c r="L91" s="350"/>
      <c r="M91" s="350"/>
      <c r="N91" s="350"/>
      <c r="O91" s="350"/>
      <c r="P91" s="350"/>
      <c r="Q91" s="350"/>
      <c r="R91" s="350"/>
      <c r="S91" s="350"/>
      <c r="T91" s="350"/>
      <c r="U91" s="350"/>
      <c r="V91" s="350"/>
      <c r="W91" s="350"/>
      <c r="X91" s="350"/>
      <c r="Y91" s="350"/>
      <c r="Z91" s="350"/>
      <c r="AA91" s="350"/>
      <c r="AB91" s="350"/>
      <c r="AC91" s="350"/>
      <c r="AP91" s="350"/>
      <c r="AQ91" s="350"/>
      <c r="AR91" s="350"/>
      <c r="AS91" s="350"/>
      <c r="AT91" s="350"/>
      <c r="AU91" s="350"/>
      <c r="AV91" s="350"/>
      <c r="AW91" s="350"/>
      <c r="AX91" s="350"/>
      <c r="AY91" s="350"/>
      <c r="AZ91" s="350"/>
      <c r="BA91" s="350"/>
      <c r="BB91" s="350"/>
      <c r="BC91" s="350"/>
      <c r="BD91" s="350"/>
      <c r="BE91" s="350"/>
      <c r="BF91" s="350"/>
      <c r="BG91" s="350"/>
      <c r="BH91" s="350"/>
      <c r="BI91" s="350"/>
      <c r="BJ91" s="350"/>
      <c r="BK91" s="350"/>
      <c r="BL91" s="350"/>
      <c r="BM91" s="350"/>
      <c r="BN91" s="350"/>
      <c r="BO91" s="350"/>
      <c r="BP91" s="350"/>
      <c r="BQ91" s="350"/>
      <c r="BR91" s="350"/>
      <c r="BS91" s="350"/>
      <c r="BT91" s="350"/>
      <c r="BU91" s="350"/>
      <c r="BV91" s="350"/>
      <c r="BW91" s="350"/>
      <c r="BX91" s="350"/>
      <c r="BY91" s="350"/>
      <c r="BZ91" s="350"/>
      <c r="CA91" s="350"/>
      <c r="CB91" s="350"/>
      <c r="CC91" s="350"/>
      <c r="CD91" s="350"/>
      <c r="CE91" s="350"/>
      <c r="CF91" s="350"/>
      <c r="CG91" s="350"/>
      <c r="CH91" s="350"/>
      <c r="CI91" s="350"/>
      <c r="CJ91" s="350"/>
    </row>
    <row r="92" spans="1:96" ht="14.45">
      <c r="A92" s="350"/>
      <c r="B92" s="350"/>
      <c r="C92" s="350"/>
      <c r="D92" s="350"/>
      <c r="E92" s="350"/>
      <c r="F92" s="350"/>
      <c r="G92" s="350"/>
      <c r="H92" s="350"/>
      <c r="I92" s="350"/>
      <c r="J92" s="350"/>
      <c r="K92" s="350"/>
      <c r="L92" s="350"/>
      <c r="M92" s="350"/>
      <c r="N92" s="350"/>
      <c r="O92" s="350"/>
      <c r="P92" s="350"/>
      <c r="Q92" s="350"/>
      <c r="R92" s="350"/>
      <c r="S92" s="350"/>
      <c r="T92" s="350"/>
      <c r="U92" s="350"/>
      <c r="V92" s="350"/>
      <c r="W92" s="350"/>
      <c r="X92" s="350"/>
      <c r="Y92" s="350"/>
      <c r="Z92" s="350"/>
      <c r="AA92" s="350"/>
      <c r="AB92" s="350"/>
      <c r="AC92" s="350"/>
      <c r="AP92" s="350"/>
      <c r="AQ92" s="350"/>
      <c r="AR92" s="350"/>
      <c r="AS92" s="350"/>
      <c r="AT92" s="350"/>
      <c r="AU92" s="350"/>
      <c r="AV92" s="350"/>
      <c r="AW92" s="350"/>
      <c r="AX92" s="350"/>
      <c r="AY92" s="350"/>
      <c r="AZ92" s="350"/>
      <c r="BA92" s="350"/>
      <c r="BB92" s="350"/>
      <c r="BC92" s="350"/>
      <c r="BD92" s="350"/>
      <c r="BE92" s="350"/>
      <c r="BF92" s="350"/>
      <c r="BG92" s="350"/>
      <c r="BH92" s="350"/>
      <c r="BI92" s="350"/>
      <c r="BJ92" s="350"/>
      <c r="BK92" s="350"/>
      <c r="BL92" s="350"/>
      <c r="BM92" s="350"/>
      <c r="BN92" s="350"/>
      <c r="BO92" s="350"/>
      <c r="BP92" s="350"/>
      <c r="BQ92" s="350"/>
      <c r="BR92" s="350"/>
      <c r="BS92" s="350"/>
      <c r="BT92" s="350"/>
      <c r="BU92" s="350"/>
      <c r="BV92" s="350"/>
      <c r="BW92" s="350"/>
      <c r="BX92" s="350"/>
      <c r="BY92" s="350"/>
      <c r="BZ92" s="350"/>
      <c r="CA92" s="350"/>
      <c r="CB92" s="350"/>
      <c r="CC92" s="350"/>
      <c r="CD92" s="350"/>
      <c r="CE92" s="350"/>
      <c r="CF92" s="350"/>
      <c r="CG92" s="350"/>
      <c r="CH92" s="350"/>
      <c r="CI92" s="350"/>
      <c r="CJ92" s="350"/>
    </row>
    <row r="93" spans="1:96" ht="14.45">
      <c r="A93" s="350"/>
      <c r="B93" s="350"/>
      <c r="C93" s="350"/>
      <c r="D93" s="350"/>
      <c r="E93" s="350"/>
      <c r="F93" s="350"/>
      <c r="G93" s="350"/>
      <c r="H93" s="350"/>
      <c r="I93" s="350"/>
      <c r="J93" s="350"/>
      <c r="K93" s="350"/>
      <c r="L93" s="350"/>
      <c r="M93" s="350"/>
      <c r="N93" s="350"/>
      <c r="O93" s="350"/>
      <c r="P93" s="350"/>
      <c r="Q93" s="350"/>
      <c r="R93" s="350"/>
      <c r="S93" s="350"/>
      <c r="T93" s="350"/>
      <c r="U93" s="350"/>
      <c r="V93" s="350"/>
      <c r="W93" s="350"/>
      <c r="X93" s="350"/>
      <c r="Y93" s="350"/>
      <c r="Z93" s="350"/>
      <c r="AA93" s="350"/>
      <c r="AB93" s="350"/>
      <c r="AC93" s="350"/>
      <c r="AP93" s="350"/>
      <c r="AQ93" s="350"/>
      <c r="AR93" s="350"/>
      <c r="AS93" s="350"/>
      <c r="AT93" s="350"/>
      <c r="AU93" s="350"/>
      <c r="AV93" s="350"/>
      <c r="AW93" s="350"/>
      <c r="AX93" s="350"/>
      <c r="AY93" s="350"/>
      <c r="AZ93" s="350"/>
      <c r="BA93" s="350"/>
      <c r="BB93" s="350"/>
      <c r="BC93" s="350"/>
      <c r="BD93" s="350"/>
      <c r="BE93" s="350"/>
      <c r="BF93" s="350"/>
      <c r="BG93" s="350"/>
      <c r="BH93" s="350"/>
      <c r="BI93" s="350"/>
      <c r="BJ93" s="350"/>
      <c r="BK93" s="350"/>
      <c r="BL93" s="350"/>
      <c r="BM93" s="350"/>
      <c r="BN93" s="350"/>
      <c r="BO93" s="350"/>
      <c r="BP93" s="350"/>
      <c r="BQ93" s="350"/>
      <c r="BR93" s="350"/>
      <c r="BS93" s="350"/>
      <c r="BT93" s="350"/>
      <c r="BU93" s="350"/>
      <c r="BV93" s="350"/>
      <c r="BW93" s="350"/>
      <c r="BX93" s="350"/>
      <c r="BY93" s="350"/>
      <c r="BZ93" s="350"/>
      <c r="CA93" s="350"/>
      <c r="CB93" s="350"/>
      <c r="CC93" s="350"/>
      <c r="CD93" s="350"/>
      <c r="CE93" s="350"/>
      <c r="CF93" s="350"/>
      <c r="CG93" s="350"/>
      <c r="CH93" s="350"/>
      <c r="CI93" s="350"/>
      <c r="CJ93" s="350"/>
    </row>
    <row r="94" spans="1:96" ht="14.45">
      <c r="A94" s="350"/>
      <c r="B94" s="350"/>
      <c r="C94" s="350"/>
      <c r="D94" s="350"/>
      <c r="E94" s="350"/>
      <c r="F94" s="350"/>
      <c r="G94" s="350"/>
      <c r="H94" s="350"/>
      <c r="I94" s="350"/>
      <c r="J94" s="350"/>
      <c r="K94" s="350"/>
      <c r="L94" s="350"/>
      <c r="M94" s="350"/>
      <c r="N94" s="350"/>
      <c r="O94" s="350"/>
      <c r="P94" s="350"/>
      <c r="Q94" s="350"/>
      <c r="R94" s="350"/>
      <c r="S94" s="350"/>
      <c r="T94" s="350"/>
      <c r="U94" s="350"/>
      <c r="V94" s="350"/>
      <c r="W94" s="350"/>
      <c r="X94" s="350"/>
      <c r="Y94" s="350"/>
      <c r="Z94" s="350"/>
      <c r="AA94" s="350"/>
      <c r="AB94" s="350"/>
      <c r="AC94" s="350"/>
      <c r="AP94" s="350"/>
      <c r="AQ94" s="350"/>
      <c r="AR94" s="350"/>
      <c r="AS94" s="350"/>
      <c r="AT94" s="350"/>
      <c r="AU94" s="350"/>
      <c r="AV94" s="350"/>
      <c r="AW94" s="350"/>
      <c r="AX94" s="350"/>
      <c r="AY94" s="350"/>
      <c r="AZ94" s="350"/>
      <c r="BA94" s="350"/>
      <c r="BB94" s="350"/>
      <c r="BC94" s="350"/>
      <c r="BD94" s="350"/>
      <c r="BE94" s="350"/>
      <c r="BF94" s="350"/>
      <c r="BG94" s="350"/>
      <c r="BH94" s="350"/>
      <c r="BI94" s="350"/>
      <c r="BJ94" s="350"/>
      <c r="BK94" s="350"/>
      <c r="BL94" s="350"/>
      <c r="BM94" s="350"/>
      <c r="BN94" s="350"/>
      <c r="BO94" s="350"/>
      <c r="BP94" s="350"/>
      <c r="BQ94" s="350"/>
      <c r="BR94" s="350"/>
      <c r="BS94" s="350"/>
      <c r="BT94" s="350"/>
      <c r="BU94" s="350"/>
      <c r="BV94" s="350"/>
      <c r="BW94" s="350"/>
      <c r="BX94" s="350"/>
      <c r="BY94" s="350"/>
      <c r="BZ94" s="350"/>
      <c r="CA94" s="350"/>
      <c r="CB94" s="350"/>
      <c r="CC94" s="350"/>
      <c r="CD94" s="350"/>
      <c r="CE94" s="350"/>
      <c r="CF94" s="350"/>
      <c r="CG94" s="350"/>
      <c r="CH94" s="350"/>
      <c r="CI94" s="350"/>
      <c r="CJ94" s="350"/>
    </row>
    <row r="95" spans="1:96" ht="14.45">
      <c r="A95" s="350"/>
      <c r="B95" s="350"/>
      <c r="C95" s="350"/>
      <c r="D95" s="350"/>
      <c r="E95" s="350"/>
      <c r="F95" s="350"/>
      <c r="G95" s="350"/>
      <c r="H95" s="350"/>
      <c r="I95" s="350"/>
      <c r="J95" s="350"/>
      <c r="K95" s="350"/>
      <c r="L95" s="350"/>
      <c r="M95" s="350"/>
      <c r="N95" s="350"/>
      <c r="O95" s="350"/>
      <c r="P95" s="350"/>
      <c r="Q95" s="350"/>
      <c r="R95" s="350"/>
      <c r="S95" s="350"/>
      <c r="T95" s="350"/>
      <c r="U95" s="350"/>
      <c r="V95" s="350"/>
      <c r="W95" s="350"/>
      <c r="X95" s="350"/>
      <c r="Y95" s="350"/>
      <c r="Z95" s="350"/>
      <c r="AA95" s="350"/>
      <c r="AB95" s="350"/>
      <c r="AC95" s="350"/>
      <c r="AP95" s="350"/>
      <c r="AQ95" s="350"/>
      <c r="AR95" s="350"/>
      <c r="AS95" s="350"/>
      <c r="AT95" s="350"/>
      <c r="AU95" s="350"/>
      <c r="AV95" s="350"/>
      <c r="AW95" s="350"/>
      <c r="AX95" s="350"/>
      <c r="AY95" s="350"/>
      <c r="AZ95" s="350"/>
      <c r="BA95" s="350"/>
      <c r="BB95" s="350"/>
      <c r="BC95" s="350"/>
      <c r="BD95" s="350"/>
      <c r="BE95" s="350"/>
      <c r="BF95" s="350"/>
      <c r="BG95" s="350"/>
      <c r="BH95" s="350"/>
      <c r="BI95" s="350"/>
      <c r="BJ95" s="350"/>
      <c r="BK95" s="350"/>
      <c r="BL95" s="350"/>
      <c r="BM95" s="350"/>
      <c r="BN95" s="350"/>
      <c r="BO95" s="350"/>
      <c r="BP95" s="350"/>
      <c r="BQ95" s="350"/>
      <c r="BR95" s="350"/>
      <c r="BS95" s="350"/>
      <c r="BT95" s="350"/>
      <c r="BU95" s="350"/>
      <c r="BV95" s="350"/>
      <c r="BW95" s="350"/>
      <c r="BX95" s="350"/>
      <c r="BY95" s="350"/>
      <c r="BZ95" s="350"/>
      <c r="CA95" s="350"/>
      <c r="CB95" s="350"/>
      <c r="CC95" s="350"/>
      <c r="CD95" s="350"/>
      <c r="CE95" s="350"/>
      <c r="CF95" s="350"/>
      <c r="CG95" s="350"/>
      <c r="CH95" s="350"/>
      <c r="CI95" s="350"/>
      <c r="CJ95" s="350"/>
    </row>
    <row r="96" spans="1:96" ht="14.45">
      <c r="A96" s="350"/>
      <c r="B96" s="350"/>
      <c r="C96" s="350"/>
      <c r="D96" s="350"/>
      <c r="E96" s="350"/>
      <c r="F96" s="350"/>
      <c r="G96" s="350"/>
      <c r="H96" s="350"/>
      <c r="I96" s="350"/>
      <c r="J96" s="350"/>
      <c r="K96" s="350"/>
      <c r="L96" s="350"/>
      <c r="M96" s="350"/>
      <c r="N96" s="350"/>
      <c r="O96" s="350"/>
      <c r="P96" s="350"/>
      <c r="Q96" s="350"/>
      <c r="R96" s="350"/>
      <c r="S96" s="350"/>
      <c r="T96" s="350"/>
      <c r="U96" s="350"/>
      <c r="V96" s="350"/>
      <c r="W96" s="350"/>
      <c r="X96" s="350"/>
      <c r="Y96" s="350"/>
      <c r="Z96" s="350"/>
      <c r="AA96" s="350"/>
      <c r="AB96" s="350"/>
      <c r="AC96" s="350"/>
      <c r="AP96" s="350"/>
      <c r="AQ96" s="350"/>
      <c r="AR96" s="350"/>
      <c r="AS96" s="350"/>
      <c r="AT96" s="350"/>
      <c r="AU96" s="350"/>
      <c r="AV96" s="350"/>
      <c r="AW96" s="350"/>
      <c r="AX96" s="350"/>
      <c r="AY96" s="350"/>
      <c r="AZ96" s="350"/>
      <c r="BA96" s="350"/>
      <c r="BB96" s="350"/>
      <c r="BC96" s="350"/>
      <c r="BD96" s="350"/>
      <c r="BE96" s="350"/>
      <c r="BF96" s="350"/>
      <c r="BG96" s="350"/>
      <c r="BH96" s="350"/>
      <c r="BI96" s="350"/>
      <c r="BJ96" s="350"/>
      <c r="BK96" s="350"/>
      <c r="BL96" s="350"/>
      <c r="BM96" s="350"/>
      <c r="BN96" s="350"/>
      <c r="BO96" s="350"/>
      <c r="BP96" s="350"/>
      <c r="BQ96" s="350"/>
      <c r="BR96" s="350"/>
      <c r="BS96" s="350"/>
      <c r="BT96" s="350"/>
      <c r="BU96" s="350"/>
      <c r="BV96" s="350"/>
      <c r="BW96" s="350"/>
      <c r="BX96" s="350"/>
      <c r="BY96" s="350"/>
      <c r="BZ96" s="350"/>
      <c r="CA96" s="350"/>
      <c r="CB96" s="350"/>
      <c r="CC96" s="350"/>
      <c r="CD96" s="350"/>
      <c r="CE96" s="350"/>
      <c r="CF96" s="350"/>
      <c r="CG96" s="350"/>
      <c r="CH96" s="350"/>
      <c r="CI96" s="350"/>
      <c r="CJ96" s="350"/>
    </row>
    <row r="97" ht="14.45"/>
    <row r="98" ht="14.45"/>
    <row r="99" ht="14.45"/>
    <row r="100" ht="14.45"/>
    <row r="101" ht="14.45"/>
    <row r="102" ht="14.45"/>
    <row r="103" ht="14.45"/>
    <row r="104" ht="14.45"/>
    <row r="105" ht="14.45"/>
    <row r="106" ht="14.45"/>
    <row r="107" ht="14.45"/>
    <row r="108" ht="14.45"/>
    <row r="109" ht="14.45"/>
    <row r="110" ht="14.45"/>
    <row r="111" ht="14.45"/>
    <row r="112" ht="14.45"/>
    <row r="113" ht="14.45"/>
    <row r="114" ht="14.45"/>
    <row r="115" ht="14.45"/>
    <row r="116" ht="14.45"/>
    <row r="117" ht="14.45"/>
    <row r="118" ht="14.45"/>
    <row r="119" ht="14.45"/>
    <row r="120" ht="14.45"/>
    <row r="121" ht="14.45"/>
    <row r="122" ht="14.45"/>
    <row r="123" ht="14.45"/>
    <row r="124" ht="14.45"/>
    <row r="125" ht="14.45"/>
    <row r="126" ht="14.45"/>
    <row r="127" ht="14.45"/>
    <row r="128" ht="14.45"/>
    <row r="129" ht="14.45"/>
    <row r="130" ht="14.45"/>
    <row r="131" ht="14.45"/>
    <row r="132" ht="14.45"/>
    <row r="133" ht="14.45"/>
    <row r="134" ht="14.45"/>
    <row r="135" ht="14.45"/>
    <row r="136" ht="14.45"/>
    <row r="137" ht="14.45"/>
    <row r="138" ht="14.45"/>
    <row r="139" ht="14.45"/>
    <row r="140" ht="14.45"/>
    <row r="141" ht="14.45"/>
    <row r="142" ht="14.45"/>
    <row r="143" ht="14.45"/>
    <row r="144" ht="14.45"/>
    <row r="145" ht="14.45"/>
    <row r="146" ht="14.45"/>
    <row r="147" ht="14.45"/>
    <row r="148" ht="14.45"/>
    <row r="149" ht="14.45"/>
    <row r="150" ht="14.45"/>
    <row r="151" ht="14.45"/>
    <row r="152" ht="14.45"/>
    <row r="153" ht="14.45"/>
    <row r="154" ht="14.45"/>
    <row r="155" ht="14.45"/>
    <row r="156" ht="14.45"/>
    <row r="157" ht="14.45"/>
    <row r="158" ht="14.45"/>
    <row r="159" ht="14.45"/>
    <row r="160" ht="14.45"/>
    <row r="161" ht="14.45"/>
    <row r="162" ht="14.45"/>
    <row r="163" ht="14.45"/>
    <row r="164" ht="14.45"/>
    <row r="165" ht="14.45"/>
    <row r="166" ht="14.45"/>
    <row r="167" ht="14.45"/>
    <row r="168" ht="14.45"/>
    <row r="169" ht="14.45"/>
    <row r="170" ht="14.45"/>
    <row r="171" ht="14.45"/>
    <row r="172" ht="14.45"/>
    <row r="173" ht="14.45"/>
    <row r="174" ht="14.45"/>
    <row r="175" ht="14.45"/>
    <row r="176" ht="14.45"/>
    <row r="177" spans="2:4" ht="14.45">
      <c r="B177" s="350"/>
      <c r="C177" s="350"/>
      <c r="D177" s="350"/>
    </row>
    <row r="178" spans="2:4" ht="14.45">
      <c r="B178" s="350"/>
      <c r="C178" s="350"/>
      <c r="D178" s="350"/>
    </row>
    <row r="179" spans="2:4" ht="14.45">
      <c r="B179" s="350"/>
      <c r="C179" s="350"/>
      <c r="D179" s="350"/>
    </row>
    <row r="180" spans="2:4" ht="14.45">
      <c r="B180" s="350"/>
      <c r="C180" s="350"/>
      <c r="D180" s="350"/>
    </row>
    <row r="181" spans="2:4" ht="14.45">
      <c r="B181" s="350"/>
      <c r="C181" s="350"/>
      <c r="D181" s="350"/>
    </row>
    <row r="182" spans="2:4" ht="14.45">
      <c r="B182" s="350"/>
      <c r="C182" s="350"/>
      <c r="D182" s="350"/>
    </row>
    <row r="183" spans="2:4" ht="14.45">
      <c r="B183" s="350"/>
      <c r="C183" s="350"/>
      <c r="D183" s="350"/>
    </row>
    <row r="184" spans="2:4" ht="14.45">
      <c r="B184" s="350"/>
      <c r="C184" s="350"/>
      <c r="D184" s="350"/>
    </row>
    <row r="185" spans="2:4" ht="14.45">
      <c r="B185" s="350"/>
      <c r="C185" s="350"/>
      <c r="D185" s="350"/>
    </row>
    <row r="186" spans="2:4" ht="14.45">
      <c r="B186" s="350"/>
      <c r="C186" s="350"/>
      <c r="D186" s="350"/>
    </row>
    <row r="187" spans="2:4" ht="14.45">
      <c r="B187" s="350"/>
      <c r="C187" s="350"/>
      <c r="D187" s="350"/>
    </row>
    <row r="188" spans="2:4" ht="14.45">
      <c r="B188" s="29"/>
      <c r="C188" s="29"/>
      <c r="D188" s="29"/>
    </row>
    <row r="189" spans="2:4" ht="14.45">
      <c r="B189" s="29"/>
      <c r="C189" s="29"/>
      <c r="D189" s="29"/>
    </row>
    <row r="190" spans="2:4" ht="14.45">
      <c r="B190" s="29"/>
      <c r="C190" s="29"/>
      <c r="D190" s="29"/>
    </row>
    <row r="191" spans="2:4" ht="14.45">
      <c r="B191" s="29"/>
      <c r="C191" s="29"/>
      <c r="D191" s="29"/>
    </row>
    <row r="192" spans="2:4" ht="14.45">
      <c r="B192" s="29"/>
      <c r="C192" s="29"/>
      <c r="D192" s="29"/>
    </row>
    <row r="193" spans="2:4" ht="14.45">
      <c r="B193" s="29"/>
      <c r="C193" s="29"/>
      <c r="D193" s="29"/>
    </row>
    <row r="194" spans="2:4" ht="14.45">
      <c r="B194" s="29"/>
      <c r="C194" s="29"/>
      <c r="D194" s="29"/>
    </row>
    <row r="195" spans="2:4" ht="14.45">
      <c r="B195" s="29"/>
      <c r="C195" s="29"/>
      <c r="D195" s="29"/>
    </row>
    <row r="196" spans="2:4" ht="14.45">
      <c r="B196" s="29"/>
      <c r="C196" s="29"/>
      <c r="D196" s="29"/>
    </row>
    <row r="197" spans="2:4" ht="14.45">
      <c r="B197" s="29"/>
      <c r="C197" s="29"/>
      <c r="D197" s="29"/>
    </row>
    <row r="198" spans="2:4" ht="14.45">
      <c r="B198" s="29"/>
      <c r="C198" s="29"/>
      <c r="D198" s="29"/>
    </row>
    <row r="199" spans="2:4" ht="14.45">
      <c r="B199" s="29"/>
      <c r="C199" s="29"/>
      <c r="D199" s="29"/>
    </row>
    <row r="200" spans="2:4" ht="14.45">
      <c r="B200" s="29"/>
      <c r="C200" s="29"/>
      <c r="D200" s="29"/>
    </row>
    <row r="201" spans="2:4" ht="14.45">
      <c r="B201" s="29"/>
      <c r="C201" s="29"/>
      <c r="D201" s="29"/>
    </row>
    <row r="202" spans="2:4" ht="14.45">
      <c r="B202" s="29"/>
      <c r="C202" s="29"/>
      <c r="D202" s="29"/>
    </row>
    <row r="203" spans="2:4" ht="14.45">
      <c r="B203" s="29"/>
      <c r="C203" s="29"/>
      <c r="D203" s="29"/>
    </row>
    <row r="204" spans="2:4" ht="14.45">
      <c r="B204" s="29"/>
      <c r="C204" s="29"/>
      <c r="D204" s="29"/>
    </row>
    <row r="205" spans="2:4" ht="14.45">
      <c r="B205" s="29"/>
      <c r="C205" s="29"/>
      <c r="D205" s="29"/>
    </row>
    <row r="206" spans="2:4" ht="14.45">
      <c r="B206" s="29"/>
      <c r="C206" s="29"/>
      <c r="D206" s="29"/>
    </row>
    <row r="207" spans="2:4" ht="14.45">
      <c r="B207" s="29"/>
      <c r="C207" s="29"/>
      <c r="D207" s="29"/>
    </row>
    <row r="208" spans="2:4" ht="14.45">
      <c r="B208" s="29"/>
      <c r="C208" s="29"/>
      <c r="D208" s="29"/>
    </row>
    <row r="209" spans="2:4" ht="14.45">
      <c r="B209" s="29"/>
      <c r="C209" s="29"/>
      <c r="D209" s="29"/>
    </row>
    <row r="210" spans="2:4" ht="14.45">
      <c r="B210" s="29"/>
      <c r="C210" s="29"/>
      <c r="D210" s="29"/>
    </row>
    <row r="211" spans="2:4" ht="14.45">
      <c r="B211" s="29"/>
      <c r="C211" s="29"/>
      <c r="D211" s="29"/>
    </row>
    <row r="212" spans="2:4" ht="14.45">
      <c r="B212" s="29"/>
      <c r="C212" s="29"/>
      <c r="D212" s="29"/>
    </row>
    <row r="213" spans="2:4" ht="14.45">
      <c r="B213" s="29"/>
      <c r="C213" s="29"/>
      <c r="D213" s="29"/>
    </row>
    <row r="214" spans="2:4" ht="14.45">
      <c r="B214" s="29"/>
      <c r="C214" s="29"/>
      <c r="D214" s="29"/>
    </row>
    <row r="215" spans="2:4" ht="14.45">
      <c r="B215" s="29"/>
      <c r="C215" s="29"/>
      <c r="D215" s="29"/>
    </row>
    <row r="216" spans="2:4" ht="14.45">
      <c r="B216" s="29"/>
      <c r="C216" s="29"/>
      <c r="D216" s="29"/>
    </row>
    <row r="217" spans="2:4" ht="14.45">
      <c r="B217" s="29"/>
      <c r="C217" s="29"/>
      <c r="D217" s="29"/>
    </row>
    <row r="218" spans="2:4" ht="14.45">
      <c r="B218" s="29"/>
      <c r="C218" s="29"/>
      <c r="D218" s="29"/>
    </row>
    <row r="219" spans="2:4" ht="14.45">
      <c r="B219" s="29"/>
      <c r="C219" s="29"/>
      <c r="D219" s="29"/>
    </row>
    <row r="220" spans="2:4" ht="14.45">
      <c r="B220" s="29"/>
      <c r="C220" s="29"/>
      <c r="D220" s="29"/>
    </row>
    <row r="221" spans="2:4" ht="14.45">
      <c r="B221" s="29"/>
      <c r="C221" s="29"/>
      <c r="D221" s="29"/>
    </row>
    <row r="222" spans="2:4" ht="14.45">
      <c r="B222" s="29"/>
      <c r="C222" s="29"/>
      <c r="D222" s="29"/>
    </row>
    <row r="223" spans="2:4" ht="14.45">
      <c r="B223" s="29"/>
      <c r="C223" s="29"/>
      <c r="D223" s="29"/>
    </row>
    <row r="224" spans="2:4" ht="14.45">
      <c r="B224" s="29"/>
      <c r="C224" s="29"/>
      <c r="D224" s="29"/>
    </row>
    <row r="225" spans="2:4" ht="14.45">
      <c r="B225" s="29"/>
      <c r="C225" s="29"/>
      <c r="D225" s="29"/>
    </row>
    <row r="226" spans="2:4" ht="14.45">
      <c r="B226" s="29"/>
      <c r="C226" s="29"/>
      <c r="D226" s="29"/>
    </row>
    <row r="227" spans="2:4" ht="14.45">
      <c r="B227" s="29"/>
      <c r="C227" s="29"/>
      <c r="D227" s="29"/>
    </row>
    <row r="228" spans="2:4" ht="14.45">
      <c r="B228" s="29"/>
      <c r="C228" s="29"/>
      <c r="D228" s="29"/>
    </row>
    <row r="229" spans="2:4" ht="14.45">
      <c r="B229" s="29"/>
      <c r="C229" s="29"/>
      <c r="D229" s="29"/>
    </row>
    <row r="230" spans="2:4" ht="14.45">
      <c r="B230" s="29"/>
      <c r="C230" s="29"/>
      <c r="D230" s="29"/>
    </row>
    <row r="231" spans="2:4" ht="14.45">
      <c r="B231" s="29"/>
      <c r="C231" s="29"/>
      <c r="D231" s="29"/>
    </row>
    <row r="232" spans="2:4" ht="14.45">
      <c r="B232" s="29"/>
      <c r="C232" s="29"/>
      <c r="D232" s="29"/>
    </row>
    <row r="233" spans="2:4" ht="14.45">
      <c r="B233" s="29"/>
      <c r="C233" s="29"/>
      <c r="D233" s="29"/>
    </row>
    <row r="234" spans="2:4" ht="14.45">
      <c r="B234" s="29"/>
      <c r="C234" s="29"/>
      <c r="D234" s="29"/>
    </row>
    <row r="235" spans="2:4" ht="14.45">
      <c r="B235" s="29"/>
      <c r="C235" s="29"/>
      <c r="D235" s="29"/>
    </row>
    <row r="236" spans="2:4" ht="14.45">
      <c r="B236" s="29"/>
      <c r="C236" s="29"/>
      <c r="D236" s="29"/>
    </row>
    <row r="237" spans="2:4" ht="14.45">
      <c r="B237" s="29"/>
      <c r="C237" s="29"/>
      <c r="D237" s="29"/>
    </row>
    <row r="238" spans="2:4" ht="14.45">
      <c r="B238" s="29"/>
      <c r="C238" s="29"/>
      <c r="D238" s="29"/>
    </row>
    <row r="239" spans="2:4" ht="14.45">
      <c r="B239" s="29"/>
      <c r="C239" s="29"/>
      <c r="D239" s="29"/>
    </row>
    <row r="240" spans="2:4" ht="14.45">
      <c r="B240" s="29"/>
      <c r="C240" s="29"/>
      <c r="D240" s="29"/>
    </row>
    <row r="241" spans="2:4" ht="14.45">
      <c r="B241" s="29"/>
      <c r="C241" s="29"/>
      <c r="D241" s="29"/>
    </row>
    <row r="242" spans="2:4" ht="14.45">
      <c r="B242" s="29"/>
      <c r="C242" s="29"/>
      <c r="D242" s="29"/>
    </row>
    <row r="243" spans="2:4" ht="14.45">
      <c r="B243" s="29"/>
      <c r="C243" s="29"/>
      <c r="D243" s="29"/>
    </row>
    <row r="244" spans="2:4" ht="14.45">
      <c r="B244" s="29"/>
      <c r="C244" s="29"/>
      <c r="D244" s="29"/>
    </row>
    <row r="245" spans="2:4" ht="14.45">
      <c r="B245" s="29"/>
      <c r="C245" s="29"/>
      <c r="D245" s="29"/>
    </row>
    <row r="246" spans="2:4" ht="14.45">
      <c r="B246" s="29"/>
      <c r="C246" s="29"/>
      <c r="D246" s="29"/>
    </row>
    <row r="247" spans="2:4" ht="14.45">
      <c r="B247" s="29"/>
      <c r="C247" s="29"/>
      <c r="D247" s="29"/>
    </row>
    <row r="248" spans="2:4" ht="14.45">
      <c r="B248" s="29"/>
      <c r="C248" s="29"/>
      <c r="D248" s="29"/>
    </row>
    <row r="249" spans="2:4" ht="14.45">
      <c r="B249" s="29"/>
      <c r="C249" s="29"/>
      <c r="D249" s="29"/>
    </row>
    <row r="250" spans="2:4" ht="14.45">
      <c r="B250" s="29"/>
      <c r="C250" s="29"/>
      <c r="D250" s="29"/>
    </row>
    <row r="251" spans="2:4" ht="14.45">
      <c r="B251" s="29"/>
      <c r="C251" s="29"/>
      <c r="D251" s="29"/>
    </row>
    <row r="252" spans="2:4" ht="14.45">
      <c r="B252" s="29"/>
      <c r="C252" s="29"/>
      <c r="D252" s="29"/>
    </row>
    <row r="253" spans="2:4" ht="14.45">
      <c r="B253" s="29"/>
      <c r="C253" s="29"/>
      <c r="D253" s="29"/>
    </row>
    <row r="254" spans="2:4" ht="14.45">
      <c r="B254" s="29"/>
      <c r="C254" s="29"/>
      <c r="D254" s="29"/>
    </row>
    <row r="255" spans="2:4" ht="14.45">
      <c r="B255" s="29"/>
      <c r="C255" s="29"/>
      <c r="D255" s="29"/>
    </row>
    <row r="256" spans="2:4" ht="14.45">
      <c r="B256" s="29"/>
      <c r="C256" s="29"/>
      <c r="D256" s="29"/>
    </row>
    <row r="257" spans="2:4" ht="14.45">
      <c r="B257" s="29"/>
      <c r="C257" s="29"/>
      <c r="D257" s="29"/>
    </row>
    <row r="258" spans="2:4" ht="14.45">
      <c r="B258" s="29"/>
      <c r="C258" s="29"/>
      <c r="D258" s="29"/>
    </row>
    <row r="259" spans="2:4" ht="14.45">
      <c r="B259" s="29"/>
      <c r="C259" s="29"/>
      <c r="D259" s="29"/>
    </row>
    <row r="260" spans="2:4" ht="14.45">
      <c r="B260" s="29"/>
      <c r="C260" s="29"/>
      <c r="D260" s="29"/>
    </row>
    <row r="261" spans="2:4" ht="14.45">
      <c r="B261" s="29"/>
      <c r="C261" s="29"/>
      <c r="D261" s="29"/>
    </row>
    <row r="262" spans="2:4" ht="14.45">
      <c r="B262" s="29"/>
      <c r="C262" s="29"/>
      <c r="D262" s="29"/>
    </row>
    <row r="263" spans="2:4" ht="14.45">
      <c r="B263" s="29"/>
      <c r="C263" s="29"/>
      <c r="D263" s="29"/>
    </row>
    <row r="264" spans="2:4" ht="14.45">
      <c r="B264" s="29"/>
      <c r="C264" s="29"/>
      <c r="D264" s="29"/>
    </row>
    <row r="265" spans="2:4" ht="14.45">
      <c r="B265" s="29"/>
      <c r="C265" s="29"/>
      <c r="D265" s="29"/>
    </row>
    <row r="266" spans="2:4" ht="14.45">
      <c r="B266" s="29"/>
      <c r="C266" s="29"/>
      <c r="D266" s="29"/>
    </row>
    <row r="267" spans="2:4" ht="14.45">
      <c r="B267" s="29"/>
      <c r="C267" s="29"/>
      <c r="D267" s="29"/>
    </row>
    <row r="268" spans="2:4" ht="14.45">
      <c r="B268" s="29"/>
      <c r="C268" s="29"/>
      <c r="D268" s="29"/>
    </row>
    <row r="269" spans="2:4" ht="14.45">
      <c r="B269" s="29"/>
      <c r="C269" s="29"/>
      <c r="D269" s="29"/>
    </row>
    <row r="270" spans="2:4" ht="14.45">
      <c r="B270" s="29"/>
      <c r="C270" s="29"/>
      <c r="D270" s="29"/>
    </row>
    <row r="271" spans="2:4" ht="14.45">
      <c r="B271" s="29"/>
      <c r="C271" s="29"/>
      <c r="D271" s="29"/>
    </row>
    <row r="272" spans="2:4" ht="14.45">
      <c r="B272" s="29"/>
      <c r="C272" s="29"/>
      <c r="D272" s="29"/>
    </row>
    <row r="273" spans="2:4" ht="14.45">
      <c r="B273" s="29"/>
      <c r="C273" s="29"/>
      <c r="D273" s="29"/>
    </row>
    <row r="274" spans="2:4" ht="14.45">
      <c r="B274" s="29"/>
      <c r="C274" s="29"/>
      <c r="D274" s="29"/>
    </row>
    <row r="275" spans="2:4" ht="14.45">
      <c r="B275" s="29"/>
      <c r="C275" s="29"/>
      <c r="D275" s="29"/>
    </row>
    <row r="276" spans="2:4" ht="14.45">
      <c r="B276" s="29"/>
      <c r="C276" s="29"/>
      <c r="D276" s="29"/>
    </row>
    <row r="277" spans="2:4" ht="14.45">
      <c r="B277" s="29"/>
      <c r="C277" s="29"/>
      <c r="D277" s="29"/>
    </row>
    <row r="278" spans="2:4" ht="14.45">
      <c r="B278" s="29"/>
      <c r="C278" s="29"/>
      <c r="D278" s="29"/>
    </row>
    <row r="279" spans="2:4" ht="14.45">
      <c r="B279" s="29"/>
      <c r="C279" s="29"/>
      <c r="D279" s="29"/>
    </row>
    <row r="280" spans="2:4" ht="14.45">
      <c r="B280" s="29"/>
      <c r="C280" s="29"/>
      <c r="D280" s="29"/>
    </row>
    <row r="281" spans="2:4" ht="14.45">
      <c r="B281" s="29"/>
      <c r="C281" s="29"/>
      <c r="D281" s="29"/>
    </row>
    <row r="282" spans="2:4" ht="14.45">
      <c r="B282" s="29"/>
      <c r="C282" s="29"/>
      <c r="D282" s="29"/>
    </row>
    <row r="283" spans="2:4" ht="14.45">
      <c r="B283" s="29"/>
      <c r="C283" s="29"/>
      <c r="D283" s="29"/>
    </row>
    <row r="284" spans="2:4" ht="14.45">
      <c r="B284" s="29"/>
      <c r="C284" s="29"/>
      <c r="D284" s="29"/>
    </row>
    <row r="285" spans="2:4" ht="14.45">
      <c r="B285" s="29"/>
      <c r="C285" s="29"/>
      <c r="D285" s="29"/>
    </row>
    <row r="286" spans="2:4" ht="14.45">
      <c r="B286" s="29"/>
      <c r="C286" s="29"/>
      <c r="D286" s="29"/>
    </row>
    <row r="287" spans="2:4" ht="14.45">
      <c r="B287" s="29"/>
      <c r="C287" s="29"/>
      <c r="D287" s="29"/>
    </row>
    <row r="288" spans="2:4" ht="14.45">
      <c r="B288" s="29"/>
      <c r="C288" s="29"/>
      <c r="D288" s="29"/>
    </row>
    <row r="289" spans="2:4" ht="14.45">
      <c r="B289" s="29"/>
      <c r="C289" s="29"/>
      <c r="D289" s="29"/>
    </row>
    <row r="290" spans="2:4" ht="14.45">
      <c r="B290" s="29"/>
      <c r="C290" s="29"/>
      <c r="D290" s="29"/>
    </row>
    <row r="291" spans="2:4" ht="14.45">
      <c r="B291" s="29"/>
      <c r="C291" s="29"/>
      <c r="D291" s="29"/>
    </row>
    <row r="292" spans="2:4" ht="14.45">
      <c r="B292" s="29"/>
      <c r="C292" s="29"/>
      <c r="D292" s="29"/>
    </row>
    <row r="293" spans="2:4" ht="14.45">
      <c r="B293" s="29"/>
      <c r="C293" s="29"/>
      <c r="D293" s="29"/>
    </row>
    <row r="294" spans="2:4" ht="14.45">
      <c r="B294" s="29"/>
      <c r="C294" s="29"/>
      <c r="D294" s="29"/>
    </row>
    <row r="295" spans="2:4" ht="14.45">
      <c r="B295" s="29"/>
      <c r="C295" s="29"/>
      <c r="D295" s="29"/>
    </row>
    <row r="296" spans="2:4" ht="14.45">
      <c r="B296" s="29"/>
      <c r="C296" s="29"/>
      <c r="D296" s="29"/>
    </row>
    <row r="297" spans="2:4" ht="14.45">
      <c r="B297" s="29"/>
      <c r="C297" s="29"/>
      <c r="D297" s="29"/>
    </row>
    <row r="298" spans="2:4" ht="14.45">
      <c r="B298" s="29"/>
      <c r="C298" s="29"/>
      <c r="D298" s="29"/>
    </row>
    <row r="299" spans="2:4" ht="14.45">
      <c r="B299" s="29"/>
      <c r="C299" s="29"/>
      <c r="D299" s="29"/>
    </row>
    <row r="300" spans="2:4" ht="14.45">
      <c r="B300" s="29"/>
      <c r="C300" s="29"/>
      <c r="D300" s="29"/>
    </row>
    <row r="301" spans="2:4" ht="14.45">
      <c r="B301" s="29"/>
      <c r="C301" s="29"/>
      <c r="D301" s="29"/>
    </row>
    <row r="302" spans="2:4" ht="14.45">
      <c r="B302" s="29"/>
      <c r="C302" s="29"/>
      <c r="D302" s="29"/>
    </row>
    <row r="303" spans="2:4" ht="14.45">
      <c r="B303" s="29"/>
      <c r="C303" s="29"/>
      <c r="D303" s="29"/>
    </row>
    <row r="304" spans="2:4" ht="14.45">
      <c r="B304" s="29"/>
      <c r="C304" s="29"/>
      <c r="D304" s="29"/>
    </row>
    <row r="305" spans="2:4" ht="14.45">
      <c r="B305" s="29"/>
      <c r="C305" s="29"/>
      <c r="D305" s="29"/>
    </row>
    <row r="306" spans="2:4" ht="14.45">
      <c r="B306" s="29"/>
      <c r="C306" s="29"/>
      <c r="D306" s="29"/>
    </row>
    <row r="307" spans="2:4" ht="14.45">
      <c r="B307" s="29"/>
      <c r="C307" s="29"/>
      <c r="D307" s="29"/>
    </row>
    <row r="308" spans="2:4" ht="14.45">
      <c r="B308" s="29"/>
      <c r="C308" s="29"/>
      <c r="D308" s="29"/>
    </row>
    <row r="309" spans="2:4" ht="14.45">
      <c r="B309" s="29"/>
      <c r="C309" s="29"/>
      <c r="D309" s="29"/>
    </row>
    <row r="310" spans="2:4" ht="14.45">
      <c r="B310" s="29"/>
      <c r="C310" s="29"/>
      <c r="D310" s="29"/>
    </row>
    <row r="311" spans="2:4" ht="14.45">
      <c r="B311" s="29"/>
      <c r="C311" s="29"/>
      <c r="D311" s="29"/>
    </row>
    <row r="312" spans="2:4" ht="14.45">
      <c r="B312" s="29"/>
      <c r="C312" s="29"/>
      <c r="D312" s="29"/>
    </row>
    <row r="313" spans="2:4" ht="14.45">
      <c r="B313" s="29"/>
      <c r="C313" s="29"/>
      <c r="D313" s="29"/>
    </row>
    <row r="314" spans="2:4" ht="14.45">
      <c r="B314" s="29"/>
      <c r="C314" s="29"/>
      <c r="D314" s="29"/>
    </row>
    <row r="315" spans="2:4" ht="14.45">
      <c r="B315" s="29"/>
      <c r="C315" s="29"/>
      <c r="D315" s="29"/>
    </row>
    <row r="316" spans="2:4" ht="14.45">
      <c r="B316" s="29"/>
      <c r="C316" s="29"/>
      <c r="D316" s="29"/>
    </row>
    <row r="317" spans="2:4" ht="14.45">
      <c r="B317" s="29"/>
      <c r="C317" s="29"/>
      <c r="D317" s="29"/>
    </row>
    <row r="318" spans="2:4" ht="14.45">
      <c r="B318" s="29"/>
      <c r="C318" s="29"/>
      <c r="D318" s="29"/>
    </row>
    <row r="319" spans="2:4" ht="14.45">
      <c r="B319" s="29"/>
      <c r="C319" s="29"/>
      <c r="D319" s="29"/>
    </row>
    <row r="320" spans="2:4" ht="14.45">
      <c r="B320" s="29"/>
      <c r="C320" s="29"/>
      <c r="D320" s="29"/>
    </row>
    <row r="321" spans="2:4" ht="14.45">
      <c r="B321" s="29"/>
      <c r="C321" s="29"/>
      <c r="D321" s="29"/>
    </row>
    <row r="322" spans="2:4" ht="14.45">
      <c r="B322" s="29"/>
      <c r="C322" s="29"/>
      <c r="D322" s="29"/>
    </row>
    <row r="323" spans="2:4" ht="14.45">
      <c r="B323" s="29"/>
      <c r="C323" s="29"/>
      <c r="D323" s="29"/>
    </row>
    <row r="324" spans="2:4" ht="14.45">
      <c r="B324" s="29"/>
      <c r="C324" s="29"/>
      <c r="D324" s="29"/>
    </row>
    <row r="325" spans="2:4" ht="14.45">
      <c r="B325" s="29"/>
      <c r="C325" s="29"/>
      <c r="D325" s="29"/>
    </row>
    <row r="326" spans="2:4" ht="14.45">
      <c r="B326" s="29"/>
      <c r="C326" s="29"/>
      <c r="D326" s="29"/>
    </row>
    <row r="327" spans="2:4" ht="14.45">
      <c r="B327" s="29"/>
      <c r="C327" s="29"/>
      <c r="D327" s="29"/>
    </row>
    <row r="328" spans="2:4" ht="14.45">
      <c r="B328" s="29"/>
      <c r="C328" s="29"/>
      <c r="D328" s="29"/>
    </row>
    <row r="329" spans="2:4" ht="14.45">
      <c r="B329" s="29"/>
      <c r="C329" s="29"/>
      <c r="D329" s="29"/>
    </row>
    <row r="330" spans="2:4" ht="14.45">
      <c r="B330" s="29"/>
      <c r="C330" s="29"/>
      <c r="D330" s="29"/>
    </row>
    <row r="331" spans="2:4" ht="14.45">
      <c r="B331" s="29"/>
      <c r="C331" s="29"/>
      <c r="D331" s="29"/>
    </row>
    <row r="332" spans="2:4" ht="14.45">
      <c r="B332" s="29"/>
      <c r="C332" s="29"/>
      <c r="D332" s="29"/>
    </row>
    <row r="333" spans="2:4" ht="14.45">
      <c r="B333" s="29"/>
      <c r="C333" s="29"/>
      <c r="D333" s="29"/>
    </row>
    <row r="334" spans="2:4" ht="14.45">
      <c r="B334" s="29"/>
      <c r="C334" s="29"/>
      <c r="D334" s="29"/>
    </row>
    <row r="335" spans="2:4" ht="14.45">
      <c r="B335" s="29"/>
      <c r="C335" s="29"/>
      <c r="D335" s="29"/>
    </row>
    <row r="336" spans="2:4" ht="14.45">
      <c r="B336" s="29"/>
      <c r="C336" s="29"/>
      <c r="D336" s="29"/>
    </row>
    <row r="337" spans="2:4" ht="14.45">
      <c r="B337" s="29"/>
      <c r="C337" s="29"/>
      <c r="D337" s="29"/>
    </row>
    <row r="338" spans="2:4" ht="14.45">
      <c r="B338" s="29"/>
      <c r="C338" s="29"/>
      <c r="D338" s="29"/>
    </row>
    <row r="339" spans="2:4" ht="14.45">
      <c r="B339" s="29"/>
      <c r="C339" s="29"/>
      <c r="D339" s="29"/>
    </row>
    <row r="340" spans="2:4" ht="14.45">
      <c r="B340" s="29"/>
      <c r="C340" s="29"/>
      <c r="D340" s="29"/>
    </row>
    <row r="341" spans="2:4" ht="14.45">
      <c r="B341" s="29"/>
      <c r="C341" s="29"/>
      <c r="D341" s="29"/>
    </row>
    <row r="342" spans="2:4" ht="14.45">
      <c r="B342" s="29"/>
      <c r="C342" s="29"/>
      <c r="D342" s="29"/>
    </row>
    <row r="343" spans="2:4" ht="14.45">
      <c r="B343" s="29"/>
      <c r="C343" s="29"/>
      <c r="D343" s="29"/>
    </row>
    <row r="344" spans="2:4" ht="14.45">
      <c r="B344" s="29"/>
      <c r="C344" s="29"/>
      <c r="D344" s="29"/>
    </row>
    <row r="345" spans="2:4" ht="14.45">
      <c r="B345" s="29"/>
      <c r="C345" s="29"/>
      <c r="D345" s="29"/>
    </row>
    <row r="346" spans="2:4" ht="14.45">
      <c r="B346" s="29"/>
      <c r="C346" s="29"/>
      <c r="D346" s="29"/>
    </row>
    <row r="347" spans="2:4" ht="14.45">
      <c r="B347" s="29"/>
      <c r="C347" s="29"/>
      <c r="D347" s="29"/>
    </row>
    <row r="348" spans="2:4" ht="14.45">
      <c r="B348" s="29"/>
      <c r="C348" s="29"/>
      <c r="D348" s="29"/>
    </row>
    <row r="349" spans="2:4" ht="14.45">
      <c r="B349" s="29"/>
      <c r="C349" s="29"/>
      <c r="D349" s="29"/>
    </row>
    <row r="350" spans="2:4" ht="14.45">
      <c r="B350" s="29"/>
      <c r="C350" s="29"/>
      <c r="D350" s="29"/>
    </row>
    <row r="351" spans="2:4" ht="14.45">
      <c r="B351" s="29"/>
      <c r="C351" s="29"/>
      <c r="D351" s="29"/>
    </row>
    <row r="352" spans="2:4" ht="14.45">
      <c r="B352" s="29"/>
      <c r="C352" s="29"/>
      <c r="D352" s="29"/>
    </row>
    <row r="353" spans="2:4" ht="14.45">
      <c r="B353" s="29"/>
      <c r="C353" s="29"/>
      <c r="D353" s="29"/>
    </row>
    <row r="354" spans="2:4" ht="14.45">
      <c r="B354" s="29"/>
      <c r="C354" s="29"/>
      <c r="D354" s="29"/>
    </row>
    <row r="355" spans="2:4" ht="14.45">
      <c r="B355" s="29"/>
      <c r="C355" s="29"/>
      <c r="D355" s="29"/>
    </row>
    <row r="356" spans="2:4" ht="14.45">
      <c r="B356" s="29"/>
      <c r="C356" s="29"/>
      <c r="D356" s="29"/>
    </row>
    <row r="357" spans="2:4" ht="14.45">
      <c r="B357" s="29"/>
      <c r="C357" s="29"/>
      <c r="D357" s="29"/>
    </row>
    <row r="358" spans="2:4" ht="14.45">
      <c r="B358" s="29"/>
      <c r="C358" s="29"/>
      <c r="D358" s="29"/>
    </row>
    <row r="359" spans="2:4" ht="14.45">
      <c r="B359" s="29"/>
      <c r="C359" s="29"/>
      <c r="D359" s="29"/>
    </row>
    <row r="360" spans="2:4" ht="14.45">
      <c r="B360" s="29"/>
      <c r="C360" s="29"/>
      <c r="D360" s="29"/>
    </row>
    <row r="361" spans="2:4" ht="14.45">
      <c r="B361" s="29"/>
      <c r="C361" s="29"/>
      <c r="D361" s="29"/>
    </row>
    <row r="362" spans="2:4" ht="14.45">
      <c r="B362" s="29"/>
      <c r="C362" s="29"/>
      <c r="D362" s="29"/>
    </row>
    <row r="363" spans="2:4" ht="14.45">
      <c r="B363" s="29"/>
      <c r="C363" s="29"/>
      <c r="D363" s="29"/>
    </row>
    <row r="364" spans="2:4" ht="15" customHeight="1">
      <c r="B364" s="29"/>
      <c r="C364" s="29"/>
      <c r="D364" s="29"/>
    </row>
    <row r="365" spans="2:4" ht="15" customHeight="1">
      <c r="B365" s="29"/>
      <c r="C365" s="29"/>
      <c r="D365" s="29"/>
    </row>
    <row r="366" spans="2:4" ht="15" customHeight="1">
      <c r="B366" s="29"/>
      <c r="C366" s="29"/>
      <c r="D366" s="29"/>
    </row>
    <row r="367" spans="2:4" ht="15" customHeight="1">
      <c r="B367" s="29"/>
      <c r="C367" s="29"/>
      <c r="D367" s="29"/>
    </row>
    <row r="368" spans="2:4" ht="15" customHeight="1">
      <c r="B368" s="29"/>
      <c r="C368" s="29"/>
      <c r="D368" s="29"/>
    </row>
    <row r="369" spans="2:4" ht="15" customHeight="1">
      <c r="B369" s="29"/>
      <c r="C369" s="29"/>
      <c r="D369" s="29"/>
    </row>
    <row r="370" spans="2:4" ht="15" customHeight="1">
      <c r="B370" s="29"/>
      <c r="C370" s="29"/>
      <c r="D370" s="29"/>
    </row>
    <row r="371" spans="2:4" ht="15" customHeight="1">
      <c r="B371" s="29"/>
      <c r="C371" s="29"/>
      <c r="D371" s="29"/>
    </row>
    <row r="372" spans="2:4" ht="15" customHeight="1">
      <c r="B372" s="29"/>
      <c r="C372" s="29"/>
      <c r="D372" s="29"/>
    </row>
    <row r="373" spans="2:4" ht="15" customHeight="1">
      <c r="B373" s="29"/>
      <c r="C373" s="29"/>
      <c r="D373" s="29"/>
    </row>
    <row r="374" spans="2:4" ht="15" customHeight="1">
      <c r="B374" s="29"/>
      <c r="C374" s="29"/>
      <c r="D374" s="29"/>
    </row>
    <row r="375" spans="2:4" ht="15" customHeight="1">
      <c r="B375" s="29"/>
      <c r="C375" s="29"/>
      <c r="D375" s="29"/>
    </row>
    <row r="376" spans="2:4" ht="15" customHeight="1">
      <c r="B376" s="29"/>
      <c r="C376" s="29"/>
      <c r="D376" s="29"/>
    </row>
    <row r="377" spans="2:4" ht="15" customHeight="1">
      <c r="B377" s="29"/>
      <c r="C377" s="29"/>
      <c r="D377" s="29"/>
    </row>
    <row r="378" spans="2:4" ht="15" customHeight="1">
      <c r="B378" s="29"/>
      <c r="C378" s="29"/>
      <c r="D378" s="29"/>
    </row>
    <row r="379" spans="2:4" ht="15" customHeight="1">
      <c r="B379" s="29"/>
      <c r="C379" s="29"/>
      <c r="D379" s="29"/>
    </row>
    <row r="380" spans="2:4" ht="15" customHeight="1">
      <c r="B380" s="29"/>
      <c r="C380" s="29"/>
      <c r="D380" s="29"/>
    </row>
    <row r="381" spans="2:4" ht="15" customHeight="1">
      <c r="B381" s="29"/>
      <c r="C381" s="29"/>
      <c r="D381" s="29"/>
    </row>
    <row r="382" spans="2:4" ht="15" customHeight="1">
      <c r="B382" s="29"/>
      <c r="C382" s="29"/>
      <c r="D382" s="29"/>
    </row>
    <row r="383" spans="2:4" ht="15" customHeight="1">
      <c r="B383" s="29"/>
      <c r="C383" s="29"/>
      <c r="D383" s="29"/>
    </row>
    <row r="384" spans="2:4" ht="15" customHeight="1">
      <c r="B384" s="29"/>
      <c r="C384" s="29"/>
      <c r="D384" s="29"/>
    </row>
    <row r="385" spans="2:4" ht="15" customHeight="1">
      <c r="B385" s="29"/>
      <c r="C385" s="29"/>
      <c r="D385" s="29"/>
    </row>
    <row r="386" spans="2:4" ht="15" customHeight="1">
      <c r="B386" s="29"/>
      <c r="C386" s="29"/>
      <c r="D386" s="29"/>
    </row>
    <row r="387" spans="2:4" ht="15" customHeight="1">
      <c r="B387" s="29"/>
      <c r="C387" s="29"/>
      <c r="D387" s="29"/>
    </row>
    <row r="388" spans="2:4" ht="15" customHeight="1">
      <c r="B388" s="29"/>
      <c r="C388" s="29"/>
      <c r="D388" s="29"/>
    </row>
    <row r="389" spans="2:4" ht="15" customHeight="1">
      <c r="B389" s="29"/>
      <c r="C389" s="29"/>
      <c r="D389" s="29"/>
    </row>
    <row r="390" spans="2:4" ht="15" customHeight="1">
      <c r="B390" s="29"/>
      <c r="C390" s="29"/>
      <c r="D390" s="29"/>
    </row>
    <row r="391" spans="2:4" ht="15" customHeight="1">
      <c r="B391" s="29"/>
      <c r="C391" s="29"/>
      <c r="D391" s="29"/>
    </row>
    <row r="392" spans="2:4" ht="15" customHeight="1">
      <c r="B392" s="29"/>
      <c r="C392" s="29"/>
      <c r="D392" s="29"/>
    </row>
    <row r="393" spans="2:4" ht="15" customHeight="1">
      <c r="B393" s="29"/>
      <c r="C393" s="29"/>
      <c r="D393" s="29"/>
    </row>
    <row r="394" spans="2:4" ht="15" customHeight="1">
      <c r="B394" s="29"/>
      <c r="C394" s="29"/>
      <c r="D394" s="29"/>
    </row>
    <row r="395" spans="2:4" ht="15" customHeight="1">
      <c r="B395" s="29"/>
      <c r="C395" s="29"/>
      <c r="D395" s="29"/>
    </row>
    <row r="396" spans="2:4" ht="15" customHeight="1">
      <c r="B396" s="29"/>
      <c r="C396" s="29"/>
      <c r="D396" s="29"/>
    </row>
    <row r="397" spans="2:4" ht="15" customHeight="1">
      <c r="B397" s="29"/>
      <c r="C397" s="29"/>
      <c r="D397" s="29"/>
    </row>
    <row r="398" spans="2:4" ht="15" customHeight="1">
      <c r="B398" s="29"/>
      <c r="C398" s="29"/>
      <c r="D398" s="29"/>
    </row>
    <row r="399" spans="2:4" ht="15" customHeight="1">
      <c r="B399" s="29"/>
      <c r="C399" s="29"/>
      <c r="D399" s="29"/>
    </row>
    <row r="400" spans="2:4" ht="15" customHeight="1">
      <c r="B400" s="29"/>
      <c r="C400" s="29"/>
      <c r="D400" s="29"/>
    </row>
    <row r="401" spans="2:4" ht="15" customHeight="1">
      <c r="B401" s="29"/>
      <c r="C401" s="29"/>
      <c r="D401" s="29"/>
    </row>
    <row r="402" spans="2:4" ht="15" customHeight="1">
      <c r="B402" s="29"/>
      <c r="C402" s="29"/>
      <c r="D402" s="29"/>
    </row>
    <row r="403" spans="2:4" ht="15" customHeight="1">
      <c r="B403" s="29"/>
      <c r="C403" s="29"/>
      <c r="D403" s="29"/>
    </row>
    <row r="404" spans="2:4" ht="15" customHeight="1">
      <c r="B404" s="29"/>
      <c r="C404" s="29"/>
      <c r="D404" s="29"/>
    </row>
    <row r="405" spans="2:4" ht="15" customHeight="1">
      <c r="B405" s="29"/>
      <c r="C405" s="29"/>
      <c r="D405" s="29"/>
    </row>
    <row r="406" spans="2:4" ht="15" customHeight="1">
      <c r="B406" s="29"/>
      <c r="C406" s="29"/>
      <c r="D406" s="29"/>
    </row>
    <row r="407" spans="2:4" ht="15" customHeight="1">
      <c r="B407" s="29"/>
      <c r="C407" s="29"/>
      <c r="D407" s="29"/>
    </row>
    <row r="408" spans="2:4" ht="15" customHeight="1">
      <c r="B408" s="29"/>
      <c r="C408" s="29"/>
      <c r="D408" s="29"/>
    </row>
    <row r="409" spans="2:4" ht="15" customHeight="1">
      <c r="B409" s="29"/>
      <c r="C409" s="29"/>
      <c r="D409" s="29"/>
    </row>
    <row r="410" spans="2:4" ht="15" customHeight="1">
      <c r="B410" s="29"/>
      <c r="C410" s="29"/>
      <c r="D410" s="29"/>
    </row>
    <row r="411" spans="2:4" ht="15" customHeight="1">
      <c r="B411" s="29"/>
      <c r="C411" s="29"/>
      <c r="D411" s="29"/>
    </row>
    <row r="412" spans="2:4" ht="15" customHeight="1">
      <c r="B412" s="29"/>
      <c r="C412" s="29"/>
      <c r="D412" s="29"/>
    </row>
    <row r="413" spans="2:4" ht="15" customHeight="1">
      <c r="B413" s="29"/>
      <c r="C413" s="29"/>
      <c r="D413" s="29"/>
    </row>
    <row r="414" spans="2:4" ht="15" customHeight="1">
      <c r="B414" s="29"/>
      <c r="C414" s="29"/>
      <c r="D414" s="29"/>
    </row>
    <row r="415" spans="2:4" ht="15" customHeight="1">
      <c r="B415" s="29"/>
      <c r="C415" s="29"/>
      <c r="D415" s="29"/>
    </row>
  </sheetData>
  <protectedRanges>
    <protectedRange algorithmName="SHA-512" hashValue="DkrDM61FZHVqtJlShxaX9SBZ/CL4H718/P0J2ieg08Jb077Uv2whUMjmwCa5sPCuUGhCbHObd0QKtBHCIWXU7w==" saltValue="hNncc5ko41ar4WezrhJNdw==" spinCount="100000" sqref="P29:Q90" name="Avance Plan por actividad"/>
    <protectedRange sqref="AG29:AI30 AJ39:AL40 AG33:AI60 AD33:AF34 AG63:AI90" name="Rango1_3"/>
    <protectedRange sqref="R29:AC90" name="Rango1_2"/>
    <protectedRange sqref="AG91:AI98" name="Rango1_1"/>
  </protectedRanges>
  <autoFilter ref="B7:Q90" xr:uid="{847C0308-89A2-45A8-80DA-3DDB2859A6EC}"/>
  <mergeCells count="697">
    <mergeCell ref="B35:B36"/>
    <mergeCell ref="C35:C36"/>
    <mergeCell ref="D35:D36"/>
    <mergeCell ref="E35:E36"/>
    <mergeCell ref="F35:F36"/>
    <mergeCell ref="G35:G36"/>
    <mergeCell ref="K77:K78"/>
    <mergeCell ref="L77:L78"/>
    <mergeCell ref="M77:M78"/>
    <mergeCell ref="N77:N78"/>
    <mergeCell ref="B33:B34"/>
    <mergeCell ref="C33:C34"/>
    <mergeCell ref="D33:D34"/>
    <mergeCell ref="E33:E34"/>
    <mergeCell ref="F33:F34"/>
    <mergeCell ref="G33:G34"/>
    <mergeCell ref="H33:H34"/>
    <mergeCell ref="I33:I34"/>
    <mergeCell ref="J33:J34"/>
    <mergeCell ref="K33:K34"/>
    <mergeCell ref="L33:L34"/>
    <mergeCell ref="M33:M34"/>
    <mergeCell ref="N33:N34"/>
    <mergeCell ref="B37:B38"/>
    <mergeCell ref="C37:C38"/>
    <mergeCell ref="D37:D38"/>
    <mergeCell ref="E37:E38"/>
    <mergeCell ref="F37:F38"/>
    <mergeCell ref="G37:G38"/>
    <mergeCell ref="H37:H38"/>
    <mergeCell ref="B77:B78"/>
    <mergeCell ref="C77:C78"/>
    <mergeCell ref="D77:D78"/>
    <mergeCell ref="E77:E78"/>
    <mergeCell ref="F77:F78"/>
    <mergeCell ref="G77:G78"/>
    <mergeCell ref="H77:H78"/>
    <mergeCell ref="I77:I78"/>
    <mergeCell ref="J77:J78"/>
    <mergeCell ref="K73:K74"/>
    <mergeCell ref="L73:L74"/>
    <mergeCell ref="M73:M74"/>
    <mergeCell ref="N73:N74"/>
    <mergeCell ref="B75:B76"/>
    <mergeCell ref="C75:C76"/>
    <mergeCell ref="D75:D76"/>
    <mergeCell ref="E75:E76"/>
    <mergeCell ref="F75:F76"/>
    <mergeCell ref="G75:G76"/>
    <mergeCell ref="H75:H76"/>
    <mergeCell ref="I75:I76"/>
    <mergeCell ref="J75:J76"/>
    <mergeCell ref="K75:K76"/>
    <mergeCell ref="L75:L76"/>
    <mergeCell ref="M75:M76"/>
    <mergeCell ref="N75:N76"/>
    <mergeCell ref="B73:B74"/>
    <mergeCell ref="C73:C74"/>
    <mergeCell ref="D73:D74"/>
    <mergeCell ref="E73:E74"/>
    <mergeCell ref="F73:F74"/>
    <mergeCell ref="G73:G74"/>
    <mergeCell ref="H73:H74"/>
    <mergeCell ref="I73:I74"/>
    <mergeCell ref="J73:J74"/>
    <mergeCell ref="K69:K70"/>
    <mergeCell ref="L69:L70"/>
    <mergeCell ref="B71:B72"/>
    <mergeCell ref="C71:C72"/>
    <mergeCell ref="D71:D72"/>
    <mergeCell ref="E71:E72"/>
    <mergeCell ref="F71:F72"/>
    <mergeCell ref="G71:G72"/>
    <mergeCell ref="H71:H72"/>
    <mergeCell ref="I71:I72"/>
    <mergeCell ref="J71:J72"/>
    <mergeCell ref="K71:K72"/>
    <mergeCell ref="L71:L72"/>
    <mergeCell ref="M25:M26"/>
    <mergeCell ref="N25:N26"/>
    <mergeCell ref="B79:B80"/>
    <mergeCell ref="C79:C80"/>
    <mergeCell ref="D79:D80"/>
    <mergeCell ref="E79:E80"/>
    <mergeCell ref="F79:F80"/>
    <mergeCell ref="G79:G80"/>
    <mergeCell ref="H79:H80"/>
    <mergeCell ref="I79:I80"/>
    <mergeCell ref="J79:J80"/>
    <mergeCell ref="K79:K80"/>
    <mergeCell ref="L79:L80"/>
    <mergeCell ref="M79:M80"/>
    <mergeCell ref="N79:N80"/>
    <mergeCell ref="B69:B70"/>
    <mergeCell ref="C69:C70"/>
    <mergeCell ref="D69:D70"/>
    <mergeCell ref="E69:E70"/>
    <mergeCell ref="F69:F70"/>
    <mergeCell ref="G69:G70"/>
    <mergeCell ref="H69:H70"/>
    <mergeCell ref="I69:I70"/>
    <mergeCell ref="J69:J70"/>
    <mergeCell ref="M19:M20"/>
    <mergeCell ref="N19:N20"/>
    <mergeCell ref="K21:K22"/>
    <mergeCell ref="L21:L22"/>
    <mergeCell ref="M21:M22"/>
    <mergeCell ref="N21:N22"/>
    <mergeCell ref="K23:K24"/>
    <mergeCell ref="L23:L24"/>
    <mergeCell ref="M23:M24"/>
    <mergeCell ref="N23:N24"/>
    <mergeCell ref="M13:M14"/>
    <mergeCell ref="N13:N14"/>
    <mergeCell ref="K15:K16"/>
    <mergeCell ref="L15:L16"/>
    <mergeCell ref="M15:M16"/>
    <mergeCell ref="N15:N16"/>
    <mergeCell ref="K17:K18"/>
    <mergeCell ref="L17:L18"/>
    <mergeCell ref="M17:M18"/>
    <mergeCell ref="N17:N18"/>
    <mergeCell ref="J13:J14"/>
    <mergeCell ref="J15:J16"/>
    <mergeCell ref="J17:J18"/>
    <mergeCell ref="J19:J20"/>
    <mergeCell ref="J21:J22"/>
    <mergeCell ref="J23:J24"/>
    <mergeCell ref="J25:J26"/>
    <mergeCell ref="K9:K10"/>
    <mergeCell ref="L9:L10"/>
    <mergeCell ref="K13:K14"/>
    <mergeCell ref="L13:L14"/>
    <mergeCell ref="K19:K20"/>
    <mergeCell ref="L19:L20"/>
    <mergeCell ref="K25:K26"/>
    <mergeCell ref="L25:L26"/>
    <mergeCell ref="H13:H14"/>
    <mergeCell ref="H15:H16"/>
    <mergeCell ref="H17:H18"/>
    <mergeCell ref="H19:H20"/>
    <mergeCell ref="H21:H22"/>
    <mergeCell ref="H23:H24"/>
    <mergeCell ref="H25:H26"/>
    <mergeCell ref="I9:I10"/>
    <mergeCell ref="I13:I14"/>
    <mergeCell ref="I15:I16"/>
    <mergeCell ref="I17:I18"/>
    <mergeCell ref="I19:I20"/>
    <mergeCell ref="I21:I22"/>
    <mergeCell ref="I23:I24"/>
    <mergeCell ref="I25:I26"/>
    <mergeCell ref="F25:F26"/>
    <mergeCell ref="G9:G10"/>
    <mergeCell ref="G13:G14"/>
    <mergeCell ref="G15:G16"/>
    <mergeCell ref="G17:G18"/>
    <mergeCell ref="G19:G20"/>
    <mergeCell ref="G21:G22"/>
    <mergeCell ref="G23:G24"/>
    <mergeCell ref="G25:G26"/>
    <mergeCell ref="D13:D14"/>
    <mergeCell ref="D15:D16"/>
    <mergeCell ref="D17:D18"/>
    <mergeCell ref="D19:D20"/>
    <mergeCell ref="D21:D22"/>
    <mergeCell ref="D23:D24"/>
    <mergeCell ref="D25:D26"/>
    <mergeCell ref="E9:E10"/>
    <mergeCell ref="E13:E14"/>
    <mergeCell ref="E15:E16"/>
    <mergeCell ref="E17:E18"/>
    <mergeCell ref="E19:E20"/>
    <mergeCell ref="E21:E22"/>
    <mergeCell ref="E23:E24"/>
    <mergeCell ref="E25:E26"/>
    <mergeCell ref="B17:B18"/>
    <mergeCell ref="B19:B20"/>
    <mergeCell ref="B21:B22"/>
    <mergeCell ref="B23:B24"/>
    <mergeCell ref="B25:B26"/>
    <mergeCell ref="C9:C10"/>
    <mergeCell ref="C13:C14"/>
    <mergeCell ref="C15:C16"/>
    <mergeCell ref="C17:C18"/>
    <mergeCell ref="C19:C20"/>
    <mergeCell ref="C21:C22"/>
    <mergeCell ref="C23:C24"/>
    <mergeCell ref="C25:C26"/>
    <mergeCell ref="AD1:AO3"/>
    <mergeCell ref="B4:Q4"/>
    <mergeCell ref="H11:H12"/>
    <mergeCell ref="G11:G12"/>
    <mergeCell ref="F11:F12"/>
    <mergeCell ref="E11:E12"/>
    <mergeCell ref="D11:D12"/>
    <mergeCell ref="C11:C12"/>
    <mergeCell ref="J7:J8"/>
    <mergeCell ref="K7:K8"/>
    <mergeCell ref="L7:L8"/>
    <mergeCell ref="M7:M8"/>
    <mergeCell ref="N7:N8"/>
    <mergeCell ref="O7:O8"/>
    <mergeCell ref="D7:D8"/>
    <mergeCell ref="E7:E8"/>
    <mergeCell ref="B9:B10"/>
    <mergeCell ref="D9:D10"/>
    <mergeCell ref="F9:F10"/>
    <mergeCell ref="H9:H10"/>
    <mergeCell ref="J9:J10"/>
    <mergeCell ref="M9:M10"/>
    <mergeCell ref="N9:N10"/>
    <mergeCell ref="B5:C6"/>
    <mergeCell ref="O5:Q6"/>
    <mergeCell ref="B27:B28"/>
    <mergeCell ref="AB4:AB8"/>
    <mergeCell ref="AA4:AA8"/>
    <mergeCell ref="Z4:Z8"/>
    <mergeCell ref="Y4:Y8"/>
    <mergeCell ref="B1:D3"/>
    <mergeCell ref="E1:F3"/>
    <mergeCell ref="G1:AC3"/>
    <mergeCell ref="C27:C28"/>
    <mergeCell ref="D27:D28"/>
    <mergeCell ref="E27:E28"/>
    <mergeCell ref="F27:F28"/>
    <mergeCell ref="G27:G28"/>
    <mergeCell ref="H27:H28"/>
    <mergeCell ref="I27:I28"/>
    <mergeCell ref="J27:J28"/>
    <mergeCell ref="K27:K28"/>
    <mergeCell ref="L27:L28"/>
    <mergeCell ref="M27:M28"/>
    <mergeCell ref="N27:N28"/>
    <mergeCell ref="B13:B14"/>
    <mergeCell ref="B15:B16"/>
    <mergeCell ref="B11:B12"/>
    <mergeCell ref="F7:F8"/>
    <mergeCell ref="G7:G8"/>
    <mergeCell ref="H7:H8"/>
    <mergeCell ref="I7:I8"/>
    <mergeCell ref="B7:B8"/>
    <mergeCell ref="C7:C8"/>
    <mergeCell ref="P7:P8"/>
    <mergeCell ref="Q7:Q8"/>
    <mergeCell ref="B43:B44"/>
    <mergeCell ref="M11:M12"/>
    <mergeCell ref="N11:N12"/>
    <mergeCell ref="I11:I12"/>
    <mergeCell ref="J11:J12"/>
    <mergeCell ref="K11:K12"/>
    <mergeCell ref="L11:L12"/>
    <mergeCell ref="C43:C44"/>
    <mergeCell ref="D43:D44"/>
    <mergeCell ref="E43:E44"/>
    <mergeCell ref="F43:F44"/>
    <mergeCell ref="G43:G44"/>
    <mergeCell ref="H43:H44"/>
    <mergeCell ref="I43:I44"/>
    <mergeCell ref="J43:J44"/>
    <mergeCell ref="K43:K44"/>
    <mergeCell ref="L43:L44"/>
    <mergeCell ref="H35:H36"/>
    <mergeCell ref="I35:I36"/>
    <mergeCell ref="J35:J36"/>
    <mergeCell ref="K35:K36"/>
    <mergeCell ref="L35:L36"/>
    <mergeCell ref="M35:M36"/>
    <mergeCell ref="N35:N36"/>
    <mergeCell ref="B47:B48"/>
    <mergeCell ref="C47:C48"/>
    <mergeCell ref="D47:D48"/>
    <mergeCell ref="E47:E48"/>
    <mergeCell ref="F47:F48"/>
    <mergeCell ref="H45:H46"/>
    <mergeCell ref="I45:I46"/>
    <mergeCell ref="J45:J46"/>
    <mergeCell ref="K45:K46"/>
    <mergeCell ref="B45:B46"/>
    <mergeCell ref="C45:C46"/>
    <mergeCell ref="D45:D46"/>
    <mergeCell ref="E45:E46"/>
    <mergeCell ref="F45:F46"/>
    <mergeCell ref="G45:G46"/>
    <mergeCell ref="E39:E40"/>
    <mergeCell ref="N47:N48"/>
    <mergeCell ref="AD29:AF30"/>
    <mergeCell ref="AG29:AI30"/>
    <mergeCell ref="AJ29:AL30"/>
    <mergeCell ref="AM29:AO30"/>
    <mergeCell ref="G47:G48"/>
    <mergeCell ref="H47:H48"/>
    <mergeCell ref="I47:I48"/>
    <mergeCell ref="J47:J48"/>
    <mergeCell ref="K47:K48"/>
    <mergeCell ref="L47:L48"/>
    <mergeCell ref="N45:N46"/>
    <mergeCell ref="M43:M44"/>
    <mergeCell ref="N43:N44"/>
    <mergeCell ref="L45:L46"/>
    <mergeCell ref="M45:M46"/>
    <mergeCell ref="M47:M48"/>
    <mergeCell ref="I37:I38"/>
    <mergeCell ref="J37:J38"/>
    <mergeCell ref="K37:K38"/>
    <mergeCell ref="L37:L38"/>
    <mergeCell ref="M37:M38"/>
    <mergeCell ref="N37:N38"/>
    <mergeCell ref="AD31:AF32"/>
    <mergeCell ref="AG31:AI32"/>
    <mergeCell ref="AJ31:AL32"/>
    <mergeCell ref="AM31:AO32"/>
    <mergeCell ref="B51:B52"/>
    <mergeCell ref="C51:C52"/>
    <mergeCell ref="D51:D52"/>
    <mergeCell ref="E51:E52"/>
    <mergeCell ref="F51:F52"/>
    <mergeCell ref="H49:H50"/>
    <mergeCell ref="I49:I50"/>
    <mergeCell ref="J49:J50"/>
    <mergeCell ref="K49:K50"/>
    <mergeCell ref="L49:L50"/>
    <mergeCell ref="M49:M50"/>
    <mergeCell ref="B49:B50"/>
    <mergeCell ref="C49:C50"/>
    <mergeCell ref="D49:D50"/>
    <mergeCell ref="E49:E50"/>
    <mergeCell ref="F49:F50"/>
    <mergeCell ref="G49:G50"/>
    <mergeCell ref="B39:B40"/>
    <mergeCell ref="C39:C40"/>
    <mergeCell ref="D39:D40"/>
    <mergeCell ref="AD35:AF36"/>
    <mergeCell ref="AG35:AI36"/>
    <mergeCell ref="AJ35:AL36"/>
    <mergeCell ref="AM35:AO36"/>
    <mergeCell ref="B55:B56"/>
    <mergeCell ref="C55:C56"/>
    <mergeCell ref="D55:D56"/>
    <mergeCell ref="E55:E56"/>
    <mergeCell ref="F55:F56"/>
    <mergeCell ref="H53:H54"/>
    <mergeCell ref="I53:I54"/>
    <mergeCell ref="J53:J54"/>
    <mergeCell ref="K53:K54"/>
    <mergeCell ref="L53:L54"/>
    <mergeCell ref="M53:M54"/>
    <mergeCell ref="B53:B54"/>
    <mergeCell ref="C53:C54"/>
    <mergeCell ref="D53:D54"/>
    <mergeCell ref="E53:E54"/>
    <mergeCell ref="F53:F54"/>
    <mergeCell ref="G53:G54"/>
    <mergeCell ref="M55:M56"/>
    <mergeCell ref="G51:G52"/>
    <mergeCell ref="H51:H52"/>
    <mergeCell ref="AD33:AF34"/>
    <mergeCell ref="AG33:AI34"/>
    <mergeCell ref="AJ33:AL34"/>
    <mergeCell ref="AM33:AO34"/>
    <mergeCell ref="B83:B84"/>
    <mergeCell ref="C83:C84"/>
    <mergeCell ref="D83:D84"/>
    <mergeCell ref="E83:E84"/>
    <mergeCell ref="F83:F84"/>
    <mergeCell ref="H81:H82"/>
    <mergeCell ref="I81:I82"/>
    <mergeCell ref="J81:J82"/>
    <mergeCell ref="K81:K82"/>
    <mergeCell ref="L81:L82"/>
    <mergeCell ref="M81:M82"/>
    <mergeCell ref="B81:B82"/>
    <mergeCell ref="C81:C82"/>
    <mergeCell ref="D81:D82"/>
    <mergeCell ref="E81:E82"/>
    <mergeCell ref="F81:F82"/>
    <mergeCell ref="AD39:AF40"/>
    <mergeCell ref="AG39:AI40"/>
    <mergeCell ref="AJ39:AL40"/>
    <mergeCell ref="AM39:AO40"/>
    <mergeCell ref="B87:B88"/>
    <mergeCell ref="C87:C88"/>
    <mergeCell ref="D87:D88"/>
    <mergeCell ref="E87:E88"/>
    <mergeCell ref="F87:F88"/>
    <mergeCell ref="H85:H86"/>
    <mergeCell ref="I85:I86"/>
    <mergeCell ref="J85:J86"/>
    <mergeCell ref="K85:K86"/>
    <mergeCell ref="B85:B86"/>
    <mergeCell ref="C85:C86"/>
    <mergeCell ref="D85:D86"/>
    <mergeCell ref="E85:E86"/>
    <mergeCell ref="F85:F86"/>
    <mergeCell ref="G85:G86"/>
    <mergeCell ref="AJ37:AL38"/>
    <mergeCell ref="AM37:AO38"/>
    <mergeCell ref="M83:M84"/>
    <mergeCell ref="N83:N84"/>
    <mergeCell ref="G81:G82"/>
    <mergeCell ref="M69:M70"/>
    <mergeCell ref="N69:N70"/>
    <mergeCell ref="N63:N64"/>
    <mergeCell ref="N65:N66"/>
    <mergeCell ref="I63:I64"/>
    <mergeCell ref="J63:J64"/>
    <mergeCell ref="K63:K64"/>
    <mergeCell ref="L63:L64"/>
    <mergeCell ref="M63:M64"/>
    <mergeCell ref="H67:H68"/>
    <mergeCell ref="I67:I68"/>
    <mergeCell ref="J67:J68"/>
    <mergeCell ref="N57:N58"/>
    <mergeCell ref="G83:G84"/>
    <mergeCell ref="H83:H84"/>
    <mergeCell ref="I83:I84"/>
    <mergeCell ref="J83:J84"/>
    <mergeCell ref="K83:K84"/>
    <mergeCell ref="L83:L84"/>
    <mergeCell ref="G87:G88"/>
    <mergeCell ref="H87:H88"/>
    <mergeCell ref="I87:I88"/>
    <mergeCell ref="J87:J88"/>
    <mergeCell ref="K87:K88"/>
    <mergeCell ref="L87:L88"/>
    <mergeCell ref="N85:N86"/>
    <mergeCell ref="AD37:AF38"/>
    <mergeCell ref="AG37:AI38"/>
    <mergeCell ref="L85:L86"/>
    <mergeCell ref="M85:M86"/>
    <mergeCell ref="N81:N82"/>
    <mergeCell ref="N55:N56"/>
    <mergeCell ref="G55:G56"/>
    <mergeCell ref="H55:H56"/>
    <mergeCell ref="I55:I56"/>
    <mergeCell ref="J55:J56"/>
    <mergeCell ref="K55:K56"/>
    <mergeCell ref="L55:L56"/>
    <mergeCell ref="N53:N54"/>
    <mergeCell ref="M51:M52"/>
    <mergeCell ref="N51:N52"/>
    <mergeCell ref="I51:I52"/>
    <mergeCell ref="J51:J52"/>
    <mergeCell ref="H89:H90"/>
    <mergeCell ref="I89:I90"/>
    <mergeCell ref="J89:J90"/>
    <mergeCell ref="K89:K90"/>
    <mergeCell ref="L89:L90"/>
    <mergeCell ref="M89:M90"/>
    <mergeCell ref="B89:B90"/>
    <mergeCell ref="C89:C90"/>
    <mergeCell ref="D89:D90"/>
    <mergeCell ref="E89:E90"/>
    <mergeCell ref="F89:F90"/>
    <mergeCell ref="G89:G90"/>
    <mergeCell ref="N89:N90"/>
    <mergeCell ref="AD41:AF42"/>
    <mergeCell ref="AG41:AI42"/>
    <mergeCell ref="AJ41:AL42"/>
    <mergeCell ref="AM41:AO42"/>
    <mergeCell ref="M87:M88"/>
    <mergeCell ref="N87:N88"/>
    <mergeCell ref="AD43:AF44"/>
    <mergeCell ref="AG43:AI44"/>
    <mergeCell ref="AJ43:AL44"/>
    <mergeCell ref="AM43:AO44"/>
    <mergeCell ref="N67:N68"/>
    <mergeCell ref="N59:N60"/>
    <mergeCell ref="N61:N62"/>
    <mergeCell ref="N49:N50"/>
    <mergeCell ref="M71:M72"/>
    <mergeCell ref="N71:N72"/>
    <mergeCell ref="AD45:AF46"/>
    <mergeCell ref="AG45:AI46"/>
    <mergeCell ref="AJ45:AL46"/>
    <mergeCell ref="AM45:AO46"/>
    <mergeCell ref="AD51:AF52"/>
    <mergeCell ref="AG51:AI52"/>
    <mergeCell ref="AJ51:AL52"/>
    <mergeCell ref="AM51:AO52"/>
    <mergeCell ref="H63:H64"/>
    <mergeCell ref="K51:K52"/>
    <mergeCell ref="L51:L52"/>
    <mergeCell ref="AD49:AF50"/>
    <mergeCell ref="AG49:AI50"/>
    <mergeCell ref="AJ49:AL50"/>
    <mergeCell ref="AM49:AO50"/>
    <mergeCell ref="AD55:AF56"/>
    <mergeCell ref="AG55:AI56"/>
    <mergeCell ref="AJ55:AL56"/>
    <mergeCell ref="AM55:AO56"/>
    <mergeCell ref="AD47:AF48"/>
    <mergeCell ref="AG47:AI48"/>
    <mergeCell ref="AJ47:AL48"/>
    <mergeCell ref="AM47:AO48"/>
    <mergeCell ref="AD57:AF58"/>
    <mergeCell ref="AG57:AI58"/>
    <mergeCell ref="AJ57:AL58"/>
    <mergeCell ref="AM57:AO58"/>
    <mergeCell ref="AD53:AF54"/>
    <mergeCell ref="AG53:AI54"/>
    <mergeCell ref="AJ53:AL54"/>
    <mergeCell ref="AM53:AO54"/>
    <mergeCell ref="AD59:AF60"/>
    <mergeCell ref="AG59:AI60"/>
    <mergeCell ref="AJ59:AL60"/>
    <mergeCell ref="AM59:AO60"/>
    <mergeCell ref="AD63:AF64"/>
    <mergeCell ref="AG63:AI64"/>
    <mergeCell ref="AJ63:AL64"/>
    <mergeCell ref="AM63:AO64"/>
    <mergeCell ref="AD61:AF62"/>
    <mergeCell ref="AG61:AI62"/>
    <mergeCell ref="AJ61:AL62"/>
    <mergeCell ref="AM61:AO62"/>
    <mergeCell ref="AD67:AF68"/>
    <mergeCell ref="AG67:AI68"/>
    <mergeCell ref="AJ67:AL68"/>
    <mergeCell ref="AM67:AO68"/>
    <mergeCell ref="AD69:AF70"/>
    <mergeCell ref="AG69:AI70"/>
    <mergeCell ref="AJ69:AL70"/>
    <mergeCell ref="AM69:AO70"/>
    <mergeCell ref="AD75:AF76"/>
    <mergeCell ref="AG75:AI76"/>
    <mergeCell ref="AJ75:AL76"/>
    <mergeCell ref="AM75:AO76"/>
    <mergeCell ref="AD65:AF66"/>
    <mergeCell ref="AG65:AI66"/>
    <mergeCell ref="AJ65:AL66"/>
    <mergeCell ref="AM65:AO66"/>
    <mergeCell ref="AD71:AF72"/>
    <mergeCell ref="AG71:AI72"/>
    <mergeCell ref="AJ71:AL72"/>
    <mergeCell ref="AM71:AO72"/>
    <mergeCell ref="AG77:AI78"/>
    <mergeCell ref="AJ77:AL77"/>
    <mergeCell ref="AM77:AO78"/>
    <mergeCell ref="AD73:AF74"/>
    <mergeCell ref="AG73:AI74"/>
    <mergeCell ref="AJ73:AL74"/>
    <mergeCell ref="AM73:AO74"/>
    <mergeCell ref="AD79:AF80"/>
    <mergeCell ref="AG79:AI80"/>
    <mergeCell ref="AJ79:AL79"/>
    <mergeCell ref="AM79:AO80"/>
    <mergeCell ref="K59:K60"/>
    <mergeCell ref="L59:L60"/>
    <mergeCell ref="M59:M60"/>
    <mergeCell ref="AD89:AF90"/>
    <mergeCell ref="AG89:AI90"/>
    <mergeCell ref="AJ89:AL90"/>
    <mergeCell ref="AM89:AO90"/>
    <mergeCell ref="AD85:AF86"/>
    <mergeCell ref="AG85:AI86"/>
    <mergeCell ref="AJ85:AL86"/>
    <mergeCell ref="AM85:AO86"/>
    <mergeCell ref="AD83:AF84"/>
    <mergeCell ref="AG83:AI84"/>
    <mergeCell ref="AJ83:AL84"/>
    <mergeCell ref="AM83:AO84"/>
    <mergeCell ref="AD81:AF82"/>
    <mergeCell ref="AG81:AI82"/>
    <mergeCell ref="AJ81:AL82"/>
    <mergeCell ref="AM81:AO82"/>
    <mergeCell ref="AD87:AF88"/>
    <mergeCell ref="AG87:AI88"/>
    <mergeCell ref="AJ87:AL88"/>
    <mergeCell ref="AM87:AO88"/>
    <mergeCell ref="AD77:AF78"/>
    <mergeCell ref="K57:K58"/>
    <mergeCell ref="L57:L58"/>
    <mergeCell ref="M57:M58"/>
    <mergeCell ref="B57:B58"/>
    <mergeCell ref="C57:C58"/>
    <mergeCell ref="D57:D58"/>
    <mergeCell ref="E57:E58"/>
    <mergeCell ref="F57:F58"/>
    <mergeCell ref="G57:G58"/>
    <mergeCell ref="B59:B60"/>
    <mergeCell ref="C59:C60"/>
    <mergeCell ref="D59:D60"/>
    <mergeCell ref="E59:E60"/>
    <mergeCell ref="F59:F60"/>
    <mergeCell ref="G59:G60"/>
    <mergeCell ref="H57:H58"/>
    <mergeCell ref="I57:I58"/>
    <mergeCell ref="J57:J58"/>
    <mergeCell ref="H59:H60"/>
    <mergeCell ref="I59:I60"/>
    <mergeCell ref="J59:J60"/>
    <mergeCell ref="K61:K62"/>
    <mergeCell ref="L61:L62"/>
    <mergeCell ref="M61:M62"/>
    <mergeCell ref="B61:B62"/>
    <mergeCell ref="C61:C62"/>
    <mergeCell ref="D61:D62"/>
    <mergeCell ref="E61:E62"/>
    <mergeCell ref="F61:F62"/>
    <mergeCell ref="G61:G62"/>
    <mergeCell ref="B63:B64"/>
    <mergeCell ref="C63:C64"/>
    <mergeCell ref="D63:D64"/>
    <mergeCell ref="E63:E64"/>
    <mergeCell ref="F63:F64"/>
    <mergeCell ref="G63:G64"/>
    <mergeCell ref="H61:H62"/>
    <mergeCell ref="I61:I62"/>
    <mergeCell ref="J61:J62"/>
    <mergeCell ref="H65:H66"/>
    <mergeCell ref="I65:I66"/>
    <mergeCell ref="J65:J66"/>
    <mergeCell ref="K65:K66"/>
    <mergeCell ref="L65:L66"/>
    <mergeCell ref="M65:M66"/>
    <mergeCell ref="B65:B66"/>
    <mergeCell ref="C65:C66"/>
    <mergeCell ref="D65:D66"/>
    <mergeCell ref="E65:E66"/>
    <mergeCell ref="F65:F66"/>
    <mergeCell ref="G65:G66"/>
    <mergeCell ref="K67:K68"/>
    <mergeCell ref="L67:L68"/>
    <mergeCell ref="M67:M68"/>
    <mergeCell ref="B67:B68"/>
    <mergeCell ref="C67:C68"/>
    <mergeCell ref="D67:D68"/>
    <mergeCell ref="E67:E68"/>
    <mergeCell ref="F67:F68"/>
    <mergeCell ref="G67:G68"/>
    <mergeCell ref="K41:K42"/>
    <mergeCell ref="L41:L42"/>
    <mergeCell ref="M41:M42"/>
    <mergeCell ref="N41:N42"/>
    <mergeCell ref="B29:B30"/>
    <mergeCell ref="C29:C30"/>
    <mergeCell ref="D29:D30"/>
    <mergeCell ref="E29:E30"/>
    <mergeCell ref="F29:F30"/>
    <mergeCell ref="G29:G30"/>
    <mergeCell ref="H29:H30"/>
    <mergeCell ref="I29:I30"/>
    <mergeCell ref="J29:J30"/>
    <mergeCell ref="K29:K30"/>
    <mergeCell ref="L29:L30"/>
    <mergeCell ref="M29:M30"/>
    <mergeCell ref="N29:N30"/>
    <mergeCell ref="B31:B32"/>
    <mergeCell ref="C31:C32"/>
    <mergeCell ref="D31:D32"/>
    <mergeCell ref="E31:E32"/>
    <mergeCell ref="F31:F32"/>
    <mergeCell ref="G31:G32"/>
    <mergeCell ref="H31:H32"/>
    <mergeCell ref="B41:B42"/>
    <mergeCell ref="C41:C42"/>
    <mergeCell ref="D41:D42"/>
    <mergeCell ref="E41:E42"/>
    <mergeCell ref="F41:F42"/>
    <mergeCell ref="G41:G42"/>
    <mergeCell ref="H41:H42"/>
    <mergeCell ref="I41:I42"/>
    <mergeCell ref="J41:J42"/>
    <mergeCell ref="T4:T8"/>
    <mergeCell ref="S4:S8"/>
    <mergeCell ref="R4:R8"/>
    <mergeCell ref="F39:F40"/>
    <mergeCell ref="G39:G40"/>
    <mergeCell ref="H39:H40"/>
    <mergeCell ref="I39:I40"/>
    <mergeCell ref="J39:J40"/>
    <mergeCell ref="K39:K40"/>
    <mergeCell ref="L39:L40"/>
    <mergeCell ref="M39:M40"/>
    <mergeCell ref="N39:N40"/>
    <mergeCell ref="I31:I32"/>
    <mergeCell ref="J31:J32"/>
    <mergeCell ref="K31:K32"/>
    <mergeCell ref="L31:L32"/>
    <mergeCell ref="M31:M32"/>
    <mergeCell ref="N31:N32"/>
    <mergeCell ref="F13:F14"/>
    <mergeCell ref="F15:F16"/>
    <mergeCell ref="F17:F18"/>
    <mergeCell ref="F19:F20"/>
    <mergeCell ref="F21:F22"/>
    <mergeCell ref="F23:F24"/>
    <mergeCell ref="X4:X8"/>
    <mergeCell ref="W4:W8"/>
    <mergeCell ref="AM6:AO8"/>
    <mergeCell ref="AJ6:AL8"/>
    <mergeCell ref="AG6:AI8"/>
    <mergeCell ref="AD6:AF8"/>
    <mergeCell ref="AC4:AC8"/>
    <mergeCell ref="V4:V8"/>
    <mergeCell ref="U4:U8"/>
    <mergeCell ref="AD4:AO5"/>
  </mergeCells>
  <conditionalFormatting sqref="B5">
    <cfRule type="containsText" dxfId="243" priority="4" operator="containsText" text="Estan mal distrubidos los pesos porcentuales ya que el proyecto suma mas del 100%">
      <formula>NOT(ISERROR(SEARCH(("Estan mal distrubidos los pesos porcentuales ya que el proyecto suma mas del 100%"),(B5))))</formula>
    </cfRule>
  </conditionalFormatting>
  <conditionalFormatting sqref="Q29:Q90">
    <cfRule type="cellIs" dxfId="242" priority="5" operator="greaterThan">
      <formula>1</formula>
    </cfRule>
  </conditionalFormatting>
  <conditionalFormatting sqref="R32:AC32 R34:AC34 R30:AC30 R36:AC36 R38:AC38 R40:AC40 R42:AC42 R44:AC44 R46:AC46 R48:AC48 R50:AC50 R52:AC52 R54:AC54 R56:AC56 R58:AC58 R84:AC84 R86:AC86 R88:AC88 R90:AC90 R60:AC60 R62:AC62 R64:AC64 R66:AC66 R68:AC68 R70:AC70 R72:AC72 R74:AC74 R76:AC76 R78:AC78 R80:AC80 R82:AC82">
    <cfRule type="expression" dxfId="241" priority="1">
      <formula>R30=""</formula>
    </cfRule>
  </conditionalFormatting>
  <conditionalFormatting sqref="R32:AC32 R34:AC34 R30:AC30 R36:AC36 R38:AC38 R40:AC40 R42:AC42 R44:AC44 R46:AC46 R48:AC48 R50:AC50 R52:AC52 R54:AC54 R56:AC56 R58:AC58 R84:AC84 R86:AC86 R88:AC88 R90:AC90 R60:AC60 R62:AC62">
    <cfRule type="expression" dxfId="240" priority="2">
      <formula>R30&lt;R29</formula>
    </cfRule>
  </conditionalFormatting>
  <conditionalFormatting sqref="R32:AC32 R34:AC34 R30:AC30 R36:AC36 R38:AC38 R40:AC40 R42:AC42 R44:AC44 R46:AC46 R48:AC48 R50:AC50 R52:AC52 R54:AC54 R56:AC56 R58:AC58 R84:AC84 R86:AC86 R88:AC88 R90:AC90 R60:AC60 R62:AC62">
    <cfRule type="expression" dxfId="239" priority="3">
      <formula>R29&gt;=R30</formula>
    </cfRule>
  </conditionalFormatting>
  <conditionalFormatting sqref="R76:AC76 R78:AC78">
    <cfRule type="expression" dxfId="238" priority="6">
      <formula>R76&lt;R62</formula>
    </cfRule>
  </conditionalFormatting>
  <conditionalFormatting sqref="R76:AC76 R78:AC78">
    <cfRule type="expression" dxfId="237" priority="7">
      <formula>R62&gt;=R76</formula>
    </cfRule>
  </conditionalFormatting>
  <conditionalFormatting sqref="R74:AC74">
    <cfRule type="expression" dxfId="236" priority="8">
      <formula>R74&lt;R62</formula>
    </cfRule>
  </conditionalFormatting>
  <conditionalFormatting sqref="R74:AC74">
    <cfRule type="expression" dxfId="235" priority="9">
      <formula>R62&gt;=R74</formula>
    </cfRule>
  </conditionalFormatting>
  <conditionalFormatting sqref="R72:AC72">
    <cfRule type="expression" dxfId="234" priority="10">
      <formula>R72&lt;R62</formula>
    </cfRule>
  </conditionalFormatting>
  <conditionalFormatting sqref="R72:AC72">
    <cfRule type="expression" dxfId="233" priority="11">
      <formula>R62&gt;=R72</formula>
    </cfRule>
  </conditionalFormatting>
  <conditionalFormatting sqref="R70:AC70">
    <cfRule type="expression" dxfId="232" priority="12">
      <formula>R70&lt;R62</formula>
    </cfRule>
  </conditionalFormatting>
  <conditionalFormatting sqref="R70:AC70">
    <cfRule type="expression" dxfId="231" priority="13">
      <formula>R62&gt;=R70</formula>
    </cfRule>
  </conditionalFormatting>
  <conditionalFormatting sqref="R68:AC68">
    <cfRule type="expression" dxfId="230" priority="14">
      <formula>R68&lt;R62</formula>
    </cfRule>
  </conditionalFormatting>
  <conditionalFormatting sqref="R68:AC68">
    <cfRule type="expression" dxfId="229" priority="15">
      <formula>R62&gt;=R68</formula>
    </cfRule>
  </conditionalFormatting>
  <conditionalFormatting sqref="R66:AC66">
    <cfRule type="expression" dxfId="228" priority="16">
      <formula>R66&lt;R62</formula>
    </cfRule>
  </conditionalFormatting>
  <conditionalFormatting sqref="R66:AC66">
    <cfRule type="expression" dxfId="227" priority="17">
      <formula>R62&gt;=R66</formula>
    </cfRule>
  </conditionalFormatting>
  <conditionalFormatting sqref="R64:AC64">
    <cfRule type="expression" dxfId="226" priority="18">
      <formula>R64&lt;R62</formula>
    </cfRule>
  </conditionalFormatting>
  <conditionalFormatting sqref="R64:AC64">
    <cfRule type="expression" dxfId="225" priority="19">
      <formula>R62&gt;=R64</formula>
    </cfRule>
  </conditionalFormatting>
  <conditionalFormatting sqref="R82:AC82">
    <cfRule type="expression" dxfId="224" priority="20">
      <formula>R82&lt;R65</formula>
    </cfRule>
  </conditionalFormatting>
  <conditionalFormatting sqref="R82:AC82">
    <cfRule type="expression" dxfId="223" priority="21">
      <formula>R65&gt;=R82</formula>
    </cfRule>
  </conditionalFormatting>
  <conditionalFormatting sqref="R80:AC80">
    <cfRule type="expression" dxfId="222" priority="22">
      <formula>R80&lt;R65</formula>
    </cfRule>
  </conditionalFormatting>
  <conditionalFormatting sqref="R80:AC80">
    <cfRule type="expression" dxfId="221" priority="23">
      <formula>R65&gt;=R80</formula>
    </cfRule>
  </conditionalFormatting>
  <dataValidations count="21">
    <dataValidation type="list" allowBlank="1" showInputMessage="1" showErrorMessage="1" sqref="D57:D90" xr:uid="{DB857C31-726F-45C4-9C9D-F14B7CBDE3C0}">
      <formula1>$CN$29:$CN$29</formula1>
    </dataValidation>
    <dataValidation type="decimal" allowBlank="1" showInputMessage="1" showErrorMessage="1" prompt="valor porcentual de la activida - Indique el peso porcentual de la actividad dentro del proyecto" sqref="P29 P31" xr:uid="{03F4CDA2-6058-47AA-9A1D-00D71789FA4E}">
      <formula1>0</formula1>
      <formula2>1</formula2>
    </dataValidation>
    <dataValidation type="decimal" allowBlank="1" showInputMessage="1" showErrorMessage="1" prompt="Ingrese el peso o valor porcentual de la actividad en el Plan" sqref="P33 P35 P37 P39 P41 P43 P45 P47 P49 P51 P53 P55 P57 P59 P83 P85 P87 P89 P61 P63 P65 P67 P69 P71 P73 P75 P77 P79 P81" xr:uid="{D7196C92-A129-4CCF-8F91-DFE1244510F1}">
      <formula1>0</formula1>
      <formula2>1</formula2>
    </dataValidation>
    <dataValidation type="decimal" allowBlank="1" showInputMessage="1" showErrorMessage="1" prompt="Campo calculado  - Indica el % de avance que aporta la actividad a todo el Plan" sqref="P30 P32 P34 P36 P38 P40 P42 P44 P46 P48 P50 P52 P54 P56 P58 P84 P86 P88 P90 P82 P60 P62 P64 P66 P68 P70 P72 P74 P76 P78 P80" xr:uid="{B33A6EC8-0984-40B8-A734-4CABC8E35FF9}">
      <formula1>0</formula1>
      <formula2>1</formula2>
    </dataValidation>
    <dataValidation type="list" allowBlank="1" showInputMessage="1" showErrorMessage="1" sqref="D43:D56 E43:E90 C81:C90 C43:C68 G43:G90" xr:uid="{8461F7A1-04E6-4134-86FC-D559F8375BAA}">
      <formula1>#REF!</formula1>
    </dataValidation>
    <dataValidation type="list" allowBlank="1" showInputMessage="1" showErrorMessage="1" sqref="C11:C24" xr:uid="{487F32C8-CD42-4522-BE96-6B20CBF3DB3E}">
      <formula1>$CM$11:$CM$16</formula1>
    </dataValidation>
    <dataValidation type="list" allowBlank="1" showInputMessage="1" showErrorMessage="1" sqref="C9:C10 C69:C80 C25:C28" xr:uid="{A185F963-C943-4D8E-BDF1-8C98FD4E8AE7}">
      <formula1>$CM$11:$CM$17</formula1>
    </dataValidation>
    <dataValidation type="list" allowBlank="1" showInputMessage="1" showErrorMessage="1" sqref="D9:D28" xr:uid="{33C49A87-15CD-432E-A760-9F6340A09FA1}">
      <formula1>$CN$11:$CN$23</formula1>
    </dataValidation>
    <dataValidation type="list" allowBlank="1" showInputMessage="1" showErrorMessage="1" sqref="E9:E28" xr:uid="{EC63E2E3-59E1-477F-94E2-A069F6B41720}">
      <formula1>$CO$11:$CO$18</formula1>
    </dataValidation>
    <dataValidation type="list" allowBlank="1" showInputMessage="1" showErrorMessage="1" sqref="F9:F28" xr:uid="{88F7DC27-D2CA-4BB2-A796-68BD38D0624C}">
      <formula1>$CP$11:$CP$28</formula1>
    </dataValidation>
    <dataValidation type="list" allowBlank="1" showInputMessage="1" showErrorMessage="1" sqref="C29:C42" xr:uid="{6CC4C991-E65D-4385-ADE1-F37E1A1E2CBA}">
      <formula1>$CM$12:$CM$17</formula1>
    </dataValidation>
    <dataValidation type="list" allowBlank="1" showInputMessage="1" showErrorMessage="1" sqref="D29:D42" xr:uid="{1E5FB7C4-4500-403C-B0C7-7FBB3F88B9D2}">
      <formula1>$CN$12:$CN$23</formula1>
    </dataValidation>
    <dataValidation type="list" allowBlank="1" showInputMessage="1" showErrorMessage="1" sqref="E29:E42" xr:uid="{8BBFD989-1BEB-4F03-90C6-C07FD2E11626}">
      <formula1>$CO$12:$CO$18</formula1>
    </dataValidation>
    <dataValidation type="list" allowBlank="1" showInputMessage="1" showErrorMessage="1" sqref="F29:F42" xr:uid="{841A177C-256B-40B3-B4B8-F3220AD4E7F9}">
      <formula1>$CP$12:$CP$28</formula1>
    </dataValidation>
    <dataValidation type="list" allowBlank="1" showInputMessage="1" showErrorMessage="1" sqref="G9:G42" xr:uid="{CA574429-838A-44BA-82AE-9FA84D9A3512}">
      <formula1>$CQ$12:$CQ$15</formula1>
    </dataValidation>
    <dataValidation type="list" allowBlank="1" showInputMessage="1" showErrorMessage="1" sqref="F43:F90" xr:uid="{C7216B60-A3BC-4DF0-BE31-4C8936FFCC0F}">
      <formula1>$CP$29:$CP$32</formula1>
    </dataValidation>
    <dataValidation type="decimal" allowBlank="1" showInputMessage="1" showErrorMessage="1" prompt="% de avance en la actividad - indique el % programado de avance durante esta semana_x000a_" sqref="R29:AC90" xr:uid="{4DC21E66-5403-47E3-94E8-843E74A8A676}">
      <formula1>0</formula1>
      <formula2>1</formula2>
    </dataValidation>
    <dataValidation type="decimal" allowBlank="1" showErrorMessage="1" sqref="Q29:Q90" xr:uid="{8E7BC233-92BE-429B-AF94-C4B83F67CC90}">
      <formula1>0</formula1>
      <formula2>1</formula2>
    </dataValidation>
    <dataValidation type="list" allowBlank="1" showInputMessage="1" showErrorMessage="1" sqref="J43:J72 J77:J90" xr:uid="{FBF315C7-676B-4F80-9AFB-DD7146BA0809}">
      <formula1>$CR$29:$CR$90</formula1>
    </dataValidation>
    <dataValidation type="list" allowBlank="1" showInputMessage="1" showErrorMessage="1" sqref="J73:J76 J9:J28" xr:uid="{273C4B30-F72A-4860-A209-EBD5DF881438}">
      <formula1>$CR$11:$CR$90</formula1>
    </dataValidation>
    <dataValidation type="list" allowBlank="1" showInputMessage="1" showErrorMessage="1" sqref="J29:J42" xr:uid="{0CA5B6C2-4F34-4CC8-9CA6-708DDE5C339B}">
      <formula1>$CR$12:$CR$90</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4BCCC-A207-4C7C-A961-A0E85DCB58AB}">
  <dimension ref="B2:N41"/>
  <sheetViews>
    <sheetView showGridLines="0" zoomScale="40" zoomScaleNormal="40" workbookViewId="0">
      <pane xSplit="2" ySplit="9" topLeftCell="C10" activePane="bottomRight" state="frozen"/>
      <selection pane="bottomRight" activeCell="B10" sqref="B10:C13"/>
      <selection pane="bottomLeft" activeCell="E43" activeCellId="16" sqref="A1 B15 B14:B15 B35:G37 D34:G34 B34 B28:G33 D27:G27 B27 B21:G26 E20:G20 B20:C20 B19:G19 B18:D18 B16:G17 C2:G15 E43"/>
      <selection pane="topRight" activeCell="E43" activeCellId="16" sqref="A1 B15 B14:B15 B35:G37 D34:G34 B34 B28:G33 D27:G27 B27 B21:G26 E20:G20 B20:C20 B19:G19 B18:D18 B16:G17 C2:G15 E43"/>
    </sheetView>
  </sheetViews>
  <sheetFormatPr defaultColWidth="11.42578125" defaultRowHeight="13.5"/>
  <cols>
    <col min="1" max="1" width="1.42578125" style="32" customWidth="1"/>
    <col min="2" max="3" width="83.28515625" style="32" customWidth="1"/>
    <col min="4" max="4" width="34" style="32" customWidth="1"/>
    <col min="5" max="5" width="36.28515625" style="32" bestFit="1" customWidth="1"/>
    <col min="6" max="6" width="50.5703125" style="32" bestFit="1" customWidth="1"/>
    <col min="7" max="7" width="31.7109375" style="32" customWidth="1"/>
    <col min="8" max="9" width="25.28515625" style="57" customWidth="1"/>
    <col min="10" max="13" width="20.85546875" style="32" customWidth="1"/>
    <col min="14" max="14" width="33.5703125" style="32" customWidth="1"/>
    <col min="15" max="16384" width="11.42578125" style="32"/>
  </cols>
  <sheetData>
    <row r="2" spans="2:14" ht="48.95">
      <c r="B2" s="31"/>
      <c r="C2" s="31"/>
      <c r="D2" s="31"/>
      <c r="E2" s="534" t="s">
        <v>300</v>
      </c>
      <c r="F2" s="534"/>
      <c r="G2" s="534"/>
      <c r="H2" s="534"/>
      <c r="I2" s="534"/>
      <c r="J2" s="534"/>
      <c r="K2" s="534"/>
      <c r="L2" s="534"/>
      <c r="M2" s="534"/>
      <c r="N2" s="534"/>
    </row>
    <row r="3" spans="2:14" ht="21.75" customHeight="1">
      <c r="B3" s="31"/>
      <c r="C3" s="31"/>
      <c r="D3" s="31"/>
      <c r="E3" s="33"/>
      <c r="F3" s="33"/>
      <c r="G3" s="33"/>
      <c r="H3" s="33"/>
      <c r="I3" s="33"/>
    </row>
    <row r="4" spans="2:14" ht="50.25" customHeight="1">
      <c r="B4" s="31"/>
      <c r="C4" s="31"/>
      <c r="D4" s="31"/>
      <c r="E4" s="535" t="s">
        <v>301</v>
      </c>
      <c r="F4" s="535"/>
      <c r="G4" s="535"/>
      <c r="H4" s="535"/>
      <c r="I4" s="535"/>
      <c r="J4" s="535"/>
      <c r="K4" s="535"/>
      <c r="L4" s="535"/>
      <c r="M4" s="535"/>
      <c r="N4" s="535"/>
    </row>
    <row r="5" spans="2:14" ht="50.25" customHeight="1">
      <c r="B5" s="31"/>
      <c r="C5" s="31"/>
      <c r="D5" s="31"/>
      <c r="E5" s="535"/>
      <c r="F5" s="535"/>
      <c r="G5" s="535"/>
      <c r="H5" s="535"/>
      <c r="I5" s="535"/>
      <c r="J5" s="535"/>
      <c r="K5" s="535"/>
      <c r="L5" s="535"/>
      <c r="M5" s="535"/>
      <c r="N5" s="535"/>
    </row>
    <row r="6" spans="2:14" ht="18">
      <c r="B6" s="34"/>
      <c r="C6" s="34"/>
      <c r="D6" s="34"/>
      <c r="E6" s="34"/>
      <c r="F6" s="34"/>
      <c r="G6" s="34"/>
      <c r="H6" s="34"/>
      <c r="I6" s="34"/>
      <c r="J6" s="34"/>
      <c r="K6" s="34"/>
      <c r="L6" s="34"/>
      <c r="M6" s="34"/>
      <c r="N6" s="34"/>
    </row>
    <row r="7" spans="2:14" ht="23.1" thickBot="1">
      <c r="B7" s="536" t="s">
        <v>302</v>
      </c>
      <c r="C7" s="536"/>
      <c r="D7" s="536"/>
      <c r="E7" s="537"/>
      <c r="F7" s="537"/>
      <c r="G7" s="537"/>
      <c r="H7" s="537"/>
      <c r="I7" s="537"/>
      <c r="J7" s="538"/>
      <c r="K7" s="538"/>
      <c r="L7" s="538"/>
      <c r="M7" s="538"/>
      <c r="N7" s="537"/>
    </row>
    <row r="8" spans="2:14" ht="18" customHeight="1">
      <c r="B8" s="539" t="s">
        <v>303</v>
      </c>
      <c r="C8" s="539" t="s">
        <v>74</v>
      </c>
      <c r="D8" s="35"/>
      <c r="E8" s="35"/>
      <c r="F8" s="539" t="s">
        <v>77</v>
      </c>
      <c r="G8" s="539" t="s">
        <v>304</v>
      </c>
      <c r="H8" s="539" t="s">
        <v>305</v>
      </c>
      <c r="I8" s="539" t="s">
        <v>306</v>
      </c>
      <c r="J8" s="541" t="s">
        <v>307</v>
      </c>
      <c r="K8" s="541"/>
      <c r="L8" s="541"/>
      <c r="M8" s="541"/>
      <c r="N8" s="545" t="s">
        <v>308</v>
      </c>
    </row>
    <row r="9" spans="2:14" ht="60" customHeight="1" thickBot="1">
      <c r="B9" s="540"/>
      <c r="C9" s="540"/>
      <c r="D9" s="35" t="s">
        <v>309</v>
      </c>
      <c r="E9" s="35" t="s">
        <v>76</v>
      </c>
      <c r="F9" s="540"/>
      <c r="G9" s="540"/>
      <c r="H9" s="540"/>
      <c r="I9" s="540"/>
      <c r="J9" s="331" t="s">
        <v>310</v>
      </c>
      <c r="K9" s="331" t="s">
        <v>311</v>
      </c>
      <c r="L9" s="331" t="s">
        <v>312</v>
      </c>
      <c r="M9" s="331" t="s">
        <v>313</v>
      </c>
      <c r="N9" s="546"/>
    </row>
    <row r="10" spans="2:14" ht="116.25" customHeight="1" thickBot="1">
      <c r="B10" s="371" t="s">
        <v>314</v>
      </c>
      <c r="C10" s="111" t="s">
        <v>315</v>
      </c>
      <c r="D10" s="111" t="s">
        <v>316</v>
      </c>
      <c r="E10" s="114" t="s">
        <v>102</v>
      </c>
      <c r="F10" s="36" t="s">
        <v>317</v>
      </c>
      <c r="G10" s="37" t="s">
        <v>93</v>
      </c>
      <c r="H10" s="116">
        <v>44197</v>
      </c>
      <c r="I10" s="116">
        <v>44561</v>
      </c>
      <c r="J10" s="122"/>
      <c r="K10" s="121"/>
      <c r="L10" s="121"/>
      <c r="M10" s="121"/>
      <c r="N10" s="38" t="s">
        <v>318</v>
      </c>
    </row>
    <row r="11" spans="2:14" ht="103.5" customHeight="1" thickBot="1">
      <c r="B11" s="372" t="s">
        <v>319</v>
      </c>
      <c r="C11" s="373" t="s">
        <v>320</v>
      </c>
      <c r="D11" s="113" t="s">
        <v>321</v>
      </c>
      <c r="E11" s="114" t="s">
        <v>102</v>
      </c>
      <c r="F11" s="39" t="s">
        <v>317</v>
      </c>
      <c r="G11" s="114" t="s">
        <v>93</v>
      </c>
      <c r="H11" s="117">
        <v>44197</v>
      </c>
      <c r="I11" s="117">
        <v>44561</v>
      </c>
      <c r="J11" s="119"/>
      <c r="K11" s="120"/>
      <c r="L11" s="121"/>
      <c r="M11" s="121"/>
      <c r="N11" s="115" t="s">
        <v>318</v>
      </c>
    </row>
    <row r="12" spans="2:14" ht="72.599999999999994" thickBot="1">
      <c r="B12" s="372" t="s">
        <v>322</v>
      </c>
      <c r="C12" s="373" t="s">
        <v>323</v>
      </c>
      <c r="D12" s="113" t="s">
        <v>324</v>
      </c>
      <c r="E12" s="114" t="s">
        <v>102</v>
      </c>
      <c r="F12" s="39" t="s">
        <v>325</v>
      </c>
      <c r="G12" s="114" t="s">
        <v>93</v>
      </c>
      <c r="H12" s="117">
        <v>44197</v>
      </c>
      <c r="I12" s="117">
        <v>44561</v>
      </c>
      <c r="J12" s="119"/>
      <c r="K12" s="120"/>
      <c r="L12" s="121"/>
      <c r="M12" s="121"/>
      <c r="N12" s="115" t="s">
        <v>318</v>
      </c>
    </row>
    <row r="13" spans="2:14" ht="128.25" customHeight="1" thickBot="1">
      <c r="B13" s="372" t="s">
        <v>322</v>
      </c>
      <c r="C13" s="112" t="s">
        <v>326</v>
      </c>
      <c r="D13" s="112" t="s">
        <v>327</v>
      </c>
      <c r="E13" s="40" t="s">
        <v>102</v>
      </c>
      <c r="F13" s="39" t="s">
        <v>325</v>
      </c>
      <c r="G13" s="41" t="s">
        <v>93</v>
      </c>
      <c r="H13" s="118">
        <v>44197</v>
      </c>
      <c r="I13" s="118">
        <v>44561</v>
      </c>
      <c r="J13" s="119"/>
      <c r="K13" s="120"/>
      <c r="L13" s="121"/>
      <c r="M13" s="121"/>
      <c r="N13" s="42" t="s">
        <v>318</v>
      </c>
    </row>
    <row r="14" spans="2:14" ht="128.25" customHeight="1">
      <c r="B14" s="125"/>
      <c r="C14" s="125"/>
      <c r="D14" s="126"/>
      <c r="E14" s="126"/>
      <c r="F14" s="342"/>
      <c r="G14" s="342"/>
      <c r="H14" s="128"/>
      <c r="I14" s="128"/>
      <c r="J14" s="129"/>
      <c r="K14" s="123"/>
      <c r="L14" s="127"/>
      <c r="M14" s="127"/>
      <c r="N14" s="124"/>
    </row>
    <row r="15" spans="2:14" ht="128.25" customHeight="1">
      <c r="B15" s="125"/>
      <c r="C15" s="125"/>
      <c r="D15" s="126"/>
      <c r="E15" s="126"/>
      <c r="F15" s="342"/>
      <c r="G15" s="342"/>
      <c r="H15" s="128"/>
      <c r="I15" s="128"/>
      <c r="J15" s="129"/>
      <c r="K15" s="123"/>
      <c r="L15" s="127"/>
      <c r="M15" s="127"/>
      <c r="N15" s="124"/>
    </row>
    <row r="16" spans="2:14" ht="128.25" customHeight="1">
      <c r="B16" s="125"/>
      <c r="C16" s="125"/>
      <c r="D16" s="126"/>
      <c r="E16" s="126"/>
      <c r="F16" s="342"/>
      <c r="G16" s="342"/>
      <c r="H16" s="128"/>
      <c r="I16" s="128"/>
      <c r="J16" s="129"/>
      <c r="K16" s="123"/>
      <c r="L16" s="127"/>
      <c r="M16" s="127"/>
      <c r="N16" s="124"/>
    </row>
    <row r="17" spans="2:14" ht="128.25" customHeight="1">
      <c r="B17" s="125"/>
      <c r="C17" s="125"/>
      <c r="D17" s="126"/>
      <c r="E17" s="126"/>
      <c r="F17" s="342"/>
      <c r="G17" s="342"/>
      <c r="H17" s="128"/>
      <c r="I17" s="128"/>
      <c r="J17" s="129"/>
      <c r="K17" s="123"/>
      <c r="L17" s="127"/>
      <c r="M17" s="127"/>
      <c r="N17" s="124"/>
    </row>
    <row r="18" spans="2:14" ht="128.25" customHeight="1">
      <c r="B18" s="125"/>
      <c r="C18" s="125"/>
      <c r="D18" s="126"/>
      <c r="E18" s="126"/>
      <c r="F18" s="342"/>
      <c r="G18" s="342"/>
      <c r="H18" s="128"/>
      <c r="I18" s="128"/>
      <c r="J18" s="129"/>
      <c r="K18" s="123"/>
      <c r="L18" s="127"/>
      <c r="M18" s="127"/>
      <c r="N18" s="124"/>
    </row>
    <row r="19" spans="2:14" ht="36.75" customHeight="1" thickBot="1">
      <c r="B19" s="43"/>
      <c r="C19" s="43"/>
      <c r="D19" s="43"/>
      <c r="E19" s="43"/>
      <c r="F19" s="43"/>
      <c r="G19" s="43"/>
      <c r="H19" s="43"/>
      <c r="I19" s="43"/>
      <c r="J19" s="43"/>
      <c r="K19" s="43"/>
      <c r="L19" s="43"/>
      <c r="M19" s="43"/>
      <c r="N19" s="43"/>
    </row>
    <row r="20" spans="2:14" ht="24" customHeight="1">
      <c r="B20" s="43"/>
      <c r="C20" s="43"/>
      <c r="D20" s="43"/>
      <c r="E20" s="44" t="s">
        <v>328</v>
      </c>
      <c r="F20" s="45" t="s">
        <v>329</v>
      </c>
      <c r="G20" s="46" t="s">
        <v>330</v>
      </c>
      <c r="H20" s="43"/>
      <c r="I20" s="43"/>
      <c r="J20" s="43"/>
      <c r="K20" s="43"/>
      <c r="L20" s="43"/>
      <c r="M20" s="43"/>
      <c r="N20" s="43"/>
    </row>
    <row r="21" spans="2:14" ht="33.75" customHeight="1">
      <c r="B21" s="47" t="s">
        <v>331</v>
      </c>
      <c r="C21" s="107"/>
      <c r="D21" s="107"/>
      <c r="E21" s="48" t="s">
        <v>332</v>
      </c>
      <c r="F21" s="49" t="s">
        <v>333</v>
      </c>
      <c r="G21" s="50" t="s">
        <v>334</v>
      </c>
      <c r="H21" s="43"/>
      <c r="I21" s="43"/>
      <c r="J21" s="43"/>
      <c r="K21" s="43"/>
      <c r="L21" s="43"/>
      <c r="M21" s="43"/>
      <c r="N21" s="43"/>
    </row>
    <row r="22" spans="2:14" ht="33.75" customHeight="1">
      <c r="B22" s="51" t="s">
        <v>335</v>
      </c>
      <c r="C22" s="108"/>
      <c r="D22" s="108"/>
      <c r="E22" s="52" t="s">
        <v>336</v>
      </c>
      <c r="F22" s="330" t="s">
        <v>337</v>
      </c>
      <c r="G22" s="50" t="s">
        <v>338</v>
      </c>
      <c r="H22" s="43"/>
      <c r="I22" s="43"/>
      <c r="J22" s="43"/>
      <c r="K22" s="43"/>
      <c r="L22" s="43"/>
      <c r="M22" s="43"/>
      <c r="N22" s="43"/>
    </row>
    <row r="23" spans="2:14" ht="33.75" customHeight="1" thickBot="1">
      <c r="B23" s="51" t="s">
        <v>33</v>
      </c>
      <c r="C23" s="109"/>
      <c r="D23" s="109"/>
      <c r="E23" s="53" t="s">
        <v>339</v>
      </c>
      <c r="F23" s="54" t="s">
        <v>339</v>
      </c>
      <c r="G23" s="55" t="s">
        <v>339</v>
      </c>
      <c r="H23" s="43"/>
      <c r="I23" s="43"/>
      <c r="J23" s="43"/>
      <c r="K23" s="43"/>
      <c r="L23" s="43"/>
      <c r="M23" s="43"/>
      <c r="N23" s="43"/>
    </row>
    <row r="24" spans="2:14" ht="14.1" thickBot="1">
      <c r="B24" s="43"/>
      <c r="C24" s="43"/>
      <c r="D24" s="43"/>
      <c r="E24" s="43"/>
      <c r="F24" s="43"/>
      <c r="G24" s="43"/>
      <c r="H24" s="43"/>
      <c r="I24" s="43"/>
      <c r="J24" s="43"/>
      <c r="K24" s="43"/>
      <c r="L24" s="43"/>
      <c r="M24" s="43"/>
      <c r="N24" s="43"/>
    </row>
    <row r="25" spans="2:14" ht="24.75" customHeight="1">
      <c r="B25" s="97" t="s">
        <v>31</v>
      </c>
      <c r="C25" s="98"/>
      <c r="D25" s="98"/>
      <c r="E25" s="98"/>
      <c r="F25" s="98"/>
      <c r="G25" s="99"/>
      <c r="H25" s="43"/>
      <c r="I25" s="43"/>
      <c r="J25" s="43"/>
      <c r="K25" s="43"/>
      <c r="L25" s="43"/>
      <c r="M25" s="43"/>
      <c r="N25" s="43"/>
    </row>
    <row r="26" spans="2:14" ht="26.25" customHeight="1">
      <c r="B26" s="56" t="s">
        <v>32</v>
      </c>
      <c r="C26" s="110"/>
      <c r="D26" s="110"/>
      <c r="E26" s="95" t="s">
        <v>33</v>
      </c>
      <c r="F26" s="547" t="s">
        <v>34</v>
      </c>
      <c r="G26" s="548"/>
      <c r="H26" s="43"/>
      <c r="I26" s="43"/>
      <c r="J26" s="43"/>
      <c r="K26" s="43"/>
      <c r="L26" s="43"/>
      <c r="M26" s="43"/>
      <c r="N26" s="43"/>
    </row>
    <row r="27" spans="2:14" ht="58.5" customHeight="1">
      <c r="B27" s="549">
        <v>1</v>
      </c>
      <c r="C27" s="550"/>
      <c r="D27" s="551"/>
      <c r="E27" s="330" t="s">
        <v>339</v>
      </c>
      <c r="F27" s="552" t="s">
        <v>340</v>
      </c>
      <c r="G27" s="553"/>
      <c r="H27" s="43"/>
      <c r="I27" s="43"/>
      <c r="J27" s="43"/>
      <c r="K27" s="43"/>
      <c r="L27" s="43"/>
      <c r="M27" s="43"/>
      <c r="N27" s="43"/>
    </row>
    <row r="28" spans="2:14" ht="58.5" customHeight="1">
      <c r="B28" s="554">
        <v>2</v>
      </c>
      <c r="C28" s="554"/>
      <c r="D28" s="554"/>
      <c r="E28" s="330" t="s">
        <v>341</v>
      </c>
      <c r="F28" s="555" t="s">
        <v>342</v>
      </c>
      <c r="G28" s="555"/>
      <c r="H28" s="43"/>
      <c r="I28" s="43"/>
      <c r="J28" s="43"/>
      <c r="K28" s="43"/>
      <c r="L28" s="43"/>
      <c r="M28" s="43"/>
      <c r="N28" s="43"/>
    </row>
    <row r="29" spans="2:14" ht="58.5" customHeight="1">
      <c r="B29" s="542">
        <v>3</v>
      </c>
      <c r="C29" s="543"/>
      <c r="D29" s="544"/>
      <c r="E29" s="274" t="s">
        <v>343</v>
      </c>
      <c r="F29" s="542" t="s">
        <v>344</v>
      </c>
      <c r="G29" s="544"/>
      <c r="H29" s="43"/>
      <c r="I29" s="43"/>
      <c r="J29" s="43"/>
      <c r="K29" s="43"/>
      <c r="L29" s="43"/>
      <c r="M29" s="43"/>
      <c r="N29" s="43"/>
    </row>
    <row r="30" spans="2:14" ht="409.5" customHeight="1">
      <c r="B30" s="43"/>
      <c r="C30" s="43"/>
      <c r="D30" s="43"/>
      <c r="E30" s="43"/>
      <c r="F30" s="43"/>
      <c r="G30" s="43"/>
      <c r="H30" s="43"/>
      <c r="I30" s="43"/>
      <c r="J30" s="43"/>
      <c r="K30" s="43"/>
      <c r="L30" s="43"/>
      <c r="M30" s="43"/>
      <c r="N30" s="43"/>
    </row>
    <row r="31" spans="2:14" ht="409.5" customHeight="1">
      <c r="E31" s="96"/>
      <c r="F31" s="96"/>
      <c r="G31" s="96"/>
    </row>
    <row r="32" spans="2:14" ht="348" customHeight="1">
      <c r="E32" s="96"/>
      <c r="F32" s="96"/>
      <c r="G32" s="96"/>
    </row>
    <row r="33" spans="5:7" ht="409.5" customHeight="1">
      <c r="E33" s="96"/>
      <c r="F33" s="96"/>
      <c r="G33" s="96"/>
    </row>
    <row r="34" spans="5:7" ht="409.6" customHeight="1">
      <c r="E34" s="96"/>
      <c r="F34" s="96"/>
      <c r="G34" s="96"/>
    </row>
    <row r="35" spans="5:7">
      <c r="E35" s="96"/>
      <c r="F35" s="96"/>
      <c r="G35" s="96"/>
    </row>
    <row r="36" spans="5:7">
      <c r="E36" s="96"/>
      <c r="F36" s="96"/>
      <c r="G36" s="96"/>
    </row>
    <row r="37" spans="5:7">
      <c r="E37" s="96"/>
      <c r="F37" s="96"/>
      <c r="G37" s="96"/>
    </row>
    <row r="38" spans="5:7">
      <c r="E38" s="96"/>
      <c r="F38" s="96"/>
      <c r="G38" s="96"/>
    </row>
    <row r="39" spans="5:7">
      <c r="E39" s="96"/>
      <c r="F39" s="96"/>
      <c r="G39" s="96"/>
    </row>
    <row r="40" spans="5:7">
      <c r="E40" s="96"/>
      <c r="F40" s="96"/>
      <c r="G40" s="96"/>
    </row>
    <row r="41" spans="5:7">
      <c r="E41" s="96"/>
      <c r="F41" s="96"/>
      <c r="G41" s="96"/>
    </row>
  </sheetData>
  <sheetProtection autoFilter="0"/>
  <autoFilter ref="B9:N13" xr:uid="{674CFA2A-0E91-455E-8E05-6398C27CB82F}"/>
  <mergeCells count="18">
    <mergeCell ref="B29:D29"/>
    <mergeCell ref="F29:G29"/>
    <mergeCell ref="N8:N9"/>
    <mergeCell ref="F26:G26"/>
    <mergeCell ref="B27:D27"/>
    <mergeCell ref="F27:G27"/>
    <mergeCell ref="B28:D28"/>
    <mergeCell ref="F28:G28"/>
    <mergeCell ref="E2:N2"/>
    <mergeCell ref="E4:N5"/>
    <mergeCell ref="B7:N7"/>
    <mergeCell ref="B8:B9"/>
    <mergeCell ref="F8:F9"/>
    <mergeCell ref="G8:G9"/>
    <mergeCell ref="H8:H9"/>
    <mergeCell ref="I8:I9"/>
    <mergeCell ref="C8:C9"/>
    <mergeCell ref="J8:M8"/>
  </mergeCells>
  <hyperlinks>
    <hyperlink ref="N10" r:id="rId1" xr:uid="{5D20CD6F-3607-4E0C-9353-7E3B59A27676}"/>
    <hyperlink ref="N13" r:id="rId2" xr:uid="{34CE275E-EB0F-4A9E-B565-D7674B3A8660}"/>
  </hyperlinks>
  <pageMargins left="0.7" right="0.7" top="0.75" bottom="0.75" header="0.3" footer="0.3"/>
  <pageSetup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96E59-950E-4B18-9835-5D41FAEA75BC}">
  <dimension ref="A1:Q329"/>
  <sheetViews>
    <sheetView zoomScaleNormal="100" workbookViewId="0">
      <pane ySplit="7" topLeftCell="A65" activePane="bottomLeft" state="frozen"/>
      <selection pane="bottomLeft" activeCell="A269" sqref="A269"/>
      <selection activeCell="A4" sqref="A4"/>
    </sheetView>
  </sheetViews>
  <sheetFormatPr defaultColWidth="9.140625" defaultRowHeight="12.6"/>
  <cols>
    <col min="1" max="1" width="25.42578125" style="319" customWidth="1"/>
    <col min="2" max="2" width="42.7109375" style="319" customWidth="1"/>
    <col min="3" max="8" width="16.42578125" style="319" customWidth="1"/>
    <col min="9" max="9" width="23" style="320" customWidth="1"/>
    <col min="10" max="10" width="39.42578125" style="320" customWidth="1"/>
    <col min="11" max="11" width="35.7109375" style="319" customWidth="1"/>
    <col min="12" max="12" width="43" style="319" customWidth="1"/>
    <col min="13" max="13" width="45.42578125" style="319" bestFit="1" customWidth="1"/>
    <col min="14" max="14" width="26" style="319" customWidth="1"/>
    <col min="15" max="15" width="66" style="319" customWidth="1"/>
    <col min="16" max="16" width="28.28515625" style="319" customWidth="1"/>
    <col min="17" max="17" width="38.5703125" style="319" customWidth="1"/>
    <col min="18" max="16384" width="9.140625" style="280"/>
  </cols>
  <sheetData>
    <row r="1" spans="1:17" ht="20.100000000000001" customHeight="1">
      <c r="A1" s="557"/>
      <c r="B1" s="558"/>
      <c r="C1" s="556" t="s">
        <v>345</v>
      </c>
      <c r="D1" s="556"/>
      <c r="E1" s="556"/>
      <c r="F1" s="556"/>
      <c r="G1" s="556"/>
      <c r="H1" s="556"/>
      <c r="I1" s="556"/>
      <c r="J1" s="556"/>
      <c r="K1" s="556"/>
      <c r="L1" s="556"/>
      <c r="M1" s="556"/>
      <c r="N1" s="556"/>
      <c r="O1" s="556"/>
      <c r="P1" s="556"/>
      <c r="Q1" s="556"/>
    </row>
    <row r="2" spans="1:17" ht="20.100000000000001" customHeight="1">
      <c r="A2" s="557"/>
      <c r="B2" s="558"/>
      <c r="C2" s="556"/>
      <c r="D2" s="556"/>
      <c r="E2" s="556"/>
      <c r="F2" s="556"/>
      <c r="G2" s="556"/>
      <c r="H2" s="556"/>
      <c r="I2" s="556"/>
      <c r="J2" s="556"/>
      <c r="K2" s="556"/>
      <c r="L2" s="556"/>
      <c r="M2" s="556"/>
      <c r="N2" s="556"/>
      <c r="O2" s="556"/>
      <c r="P2" s="556"/>
      <c r="Q2" s="556"/>
    </row>
    <row r="3" spans="1:17" ht="20.100000000000001" customHeight="1">
      <c r="A3" s="557"/>
      <c r="B3" s="558"/>
      <c r="C3" s="556"/>
      <c r="D3" s="556"/>
      <c r="E3" s="556"/>
      <c r="F3" s="556"/>
      <c r="G3" s="556"/>
      <c r="H3" s="556"/>
      <c r="I3" s="556"/>
      <c r="J3" s="556"/>
      <c r="K3" s="556"/>
      <c r="L3" s="556"/>
      <c r="M3" s="556"/>
      <c r="N3" s="556"/>
      <c r="O3" s="556"/>
      <c r="P3" s="556"/>
      <c r="Q3" s="556"/>
    </row>
    <row r="4" spans="1:17" ht="20.100000000000001" customHeight="1">
      <c r="A4" s="557"/>
      <c r="B4" s="558"/>
      <c r="C4" s="556"/>
      <c r="D4" s="556"/>
      <c r="E4" s="556"/>
      <c r="F4" s="556"/>
      <c r="G4" s="556"/>
      <c r="H4" s="556"/>
      <c r="I4" s="556"/>
      <c r="J4" s="556"/>
      <c r="K4" s="556"/>
      <c r="L4" s="556"/>
      <c r="M4" s="556"/>
      <c r="N4" s="556"/>
      <c r="O4" s="556"/>
      <c r="P4" s="556"/>
      <c r="Q4" s="556"/>
    </row>
    <row r="5" spans="1:17" ht="20.100000000000001" customHeight="1">
      <c r="A5" s="557"/>
      <c r="B5" s="558"/>
      <c r="C5" s="556"/>
      <c r="D5" s="556"/>
      <c r="E5" s="556"/>
      <c r="F5" s="556"/>
      <c r="G5" s="556"/>
      <c r="H5" s="556"/>
      <c r="I5" s="556"/>
      <c r="J5" s="556"/>
      <c r="K5" s="556"/>
      <c r="L5" s="556"/>
      <c r="M5" s="556"/>
      <c r="N5" s="556"/>
      <c r="O5" s="556"/>
      <c r="P5" s="556"/>
      <c r="Q5" s="556"/>
    </row>
    <row r="6" spans="1:17" ht="20.100000000000001" customHeight="1">
      <c r="A6" s="559"/>
      <c r="B6" s="560"/>
      <c r="C6" s="556"/>
      <c r="D6" s="556"/>
      <c r="E6" s="556"/>
      <c r="F6" s="556"/>
      <c r="G6" s="556"/>
      <c r="H6" s="556"/>
      <c r="I6" s="556"/>
      <c r="J6" s="556"/>
      <c r="K6" s="556"/>
      <c r="L6" s="556"/>
      <c r="M6" s="556"/>
      <c r="N6" s="556"/>
      <c r="O6" s="556"/>
      <c r="P6" s="556"/>
      <c r="Q6" s="556"/>
    </row>
    <row r="7" spans="1:17" ht="108">
      <c r="A7" s="346" t="s">
        <v>346</v>
      </c>
      <c r="B7" s="345" t="s">
        <v>347</v>
      </c>
      <c r="C7" s="346" t="s">
        <v>348</v>
      </c>
      <c r="D7" s="346" t="s">
        <v>349</v>
      </c>
      <c r="E7" s="346" t="s">
        <v>350</v>
      </c>
      <c r="F7" s="346" t="s">
        <v>351</v>
      </c>
      <c r="G7" s="346" t="s">
        <v>352</v>
      </c>
      <c r="H7" s="346" t="s">
        <v>353</v>
      </c>
      <c r="I7" s="347" t="s">
        <v>354</v>
      </c>
      <c r="J7" s="348" t="s">
        <v>355</v>
      </c>
      <c r="K7" s="345" t="s">
        <v>356</v>
      </c>
      <c r="L7" s="345" t="s">
        <v>357</v>
      </c>
      <c r="M7" s="345" t="s">
        <v>358</v>
      </c>
      <c r="N7" s="345" t="s">
        <v>359</v>
      </c>
      <c r="O7" s="345" t="s">
        <v>360</v>
      </c>
      <c r="P7" s="345" t="s">
        <v>361</v>
      </c>
      <c r="Q7" s="345" t="s">
        <v>362</v>
      </c>
    </row>
    <row r="8" spans="1:17" ht="43.5">
      <c r="A8" s="281">
        <v>80101510</v>
      </c>
      <c r="B8" s="282" t="s">
        <v>363</v>
      </c>
      <c r="C8" s="283">
        <v>1</v>
      </c>
      <c r="D8" s="283">
        <v>2</v>
      </c>
      <c r="E8" s="281">
        <v>364</v>
      </c>
      <c r="F8" s="283">
        <v>0</v>
      </c>
      <c r="G8" s="281" t="s">
        <v>364</v>
      </c>
      <c r="H8" s="281">
        <v>0</v>
      </c>
      <c r="I8" s="284">
        <v>20550000</v>
      </c>
      <c r="J8" s="285">
        <v>20550000</v>
      </c>
      <c r="K8" s="281">
        <v>0</v>
      </c>
      <c r="L8" s="281">
        <v>0</v>
      </c>
      <c r="M8" s="281" t="s">
        <v>209</v>
      </c>
      <c r="N8" s="281" t="s">
        <v>365</v>
      </c>
      <c r="O8" s="281" t="s">
        <v>366</v>
      </c>
      <c r="P8" s="281" t="s">
        <v>367</v>
      </c>
      <c r="Q8" s="286" t="s">
        <v>368</v>
      </c>
    </row>
    <row r="9" spans="1:17" ht="43.5">
      <c r="A9" s="281">
        <v>72151207</v>
      </c>
      <c r="B9" s="282" t="s">
        <v>369</v>
      </c>
      <c r="C9" s="283">
        <v>1</v>
      </c>
      <c r="D9" s="283">
        <v>2</v>
      </c>
      <c r="E9" s="281">
        <v>364</v>
      </c>
      <c r="F9" s="283">
        <v>0</v>
      </c>
      <c r="G9" s="281" t="s">
        <v>364</v>
      </c>
      <c r="H9" s="281">
        <v>0</v>
      </c>
      <c r="I9" s="284">
        <v>1260000</v>
      </c>
      <c r="J9" s="287">
        <v>1058824</v>
      </c>
      <c r="K9" s="281">
        <v>0</v>
      </c>
      <c r="L9" s="281">
        <v>0</v>
      </c>
      <c r="M9" s="281" t="s">
        <v>209</v>
      </c>
      <c r="N9" s="281" t="s">
        <v>365</v>
      </c>
      <c r="O9" s="281" t="s">
        <v>366</v>
      </c>
      <c r="P9" s="281" t="s">
        <v>367</v>
      </c>
      <c r="Q9" s="286" t="s">
        <v>368</v>
      </c>
    </row>
    <row r="10" spans="1:17" ht="14.45">
      <c r="A10" s="281">
        <v>83101510</v>
      </c>
      <c r="B10" s="282" t="s">
        <v>370</v>
      </c>
      <c r="C10" s="283">
        <v>1</v>
      </c>
      <c r="D10" s="283">
        <v>2</v>
      </c>
      <c r="E10" s="281">
        <v>331</v>
      </c>
      <c r="F10" s="283">
        <v>0</v>
      </c>
      <c r="G10" s="281" t="s">
        <v>364</v>
      </c>
      <c r="H10" s="281">
        <v>0</v>
      </c>
      <c r="I10" s="284">
        <v>1980000</v>
      </c>
      <c r="J10" s="285">
        <v>1980000</v>
      </c>
      <c r="K10" s="281">
        <v>0</v>
      </c>
      <c r="L10" s="281">
        <v>0</v>
      </c>
      <c r="M10" s="281" t="s">
        <v>209</v>
      </c>
      <c r="N10" s="281" t="s">
        <v>371</v>
      </c>
      <c r="O10" s="281" t="s">
        <v>372</v>
      </c>
      <c r="P10" s="281" t="s">
        <v>367</v>
      </c>
      <c r="Q10" s="286" t="s">
        <v>373</v>
      </c>
    </row>
    <row r="11" spans="1:17" ht="14.45">
      <c r="A11" s="281">
        <v>82121505</v>
      </c>
      <c r="B11" s="282" t="s">
        <v>374</v>
      </c>
      <c r="C11" s="283">
        <v>2</v>
      </c>
      <c r="D11" s="283">
        <v>3</v>
      </c>
      <c r="E11" s="281">
        <v>360</v>
      </c>
      <c r="F11" s="283">
        <v>0</v>
      </c>
      <c r="G11" s="281" t="s">
        <v>364</v>
      </c>
      <c r="H11" s="281">
        <v>0</v>
      </c>
      <c r="I11" s="284">
        <v>2000000</v>
      </c>
      <c r="J11" s="285">
        <v>2000000</v>
      </c>
      <c r="K11" s="281">
        <v>0</v>
      </c>
      <c r="L11" s="281">
        <v>0</v>
      </c>
      <c r="M11" s="281" t="s">
        <v>209</v>
      </c>
      <c r="N11" s="281" t="s">
        <v>371</v>
      </c>
      <c r="O11" s="281" t="s">
        <v>372</v>
      </c>
      <c r="P11" s="281" t="s">
        <v>367</v>
      </c>
      <c r="Q11" s="286" t="s">
        <v>373</v>
      </c>
    </row>
    <row r="12" spans="1:17" ht="14.45">
      <c r="A12" s="281">
        <v>77101501</v>
      </c>
      <c r="B12" s="282" t="s">
        <v>375</v>
      </c>
      <c r="C12" s="283">
        <v>1</v>
      </c>
      <c r="D12" s="283">
        <v>2</v>
      </c>
      <c r="E12" s="281">
        <v>365</v>
      </c>
      <c r="F12" s="283">
        <v>0</v>
      </c>
      <c r="G12" s="281" t="s">
        <v>364</v>
      </c>
      <c r="H12" s="281">
        <v>0</v>
      </c>
      <c r="I12" s="284">
        <v>115082520</v>
      </c>
      <c r="J12" s="285">
        <v>96708000</v>
      </c>
      <c r="K12" s="281">
        <v>0</v>
      </c>
      <c r="L12" s="281">
        <v>0</v>
      </c>
      <c r="M12" s="281" t="s">
        <v>209</v>
      </c>
      <c r="N12" s="281" t="s">
        <v>376</v>
      </c>
      <c r="O12" s="281" t="s">
        <v>377</v>
      </c>
      <c r="P12" s="281" t="s">
        <v>367</v>
      </c>
      <c r="Q12" s="286" t="s">
        <v>378</v>
      </c>
    </row>
    <row r="13" spans="1:17" ht="14.45">
      <c r="A13" s="281">
        <v>80131502</v>
      </c>
      <c r="B13" s="282" t="s">
        <v>379</v>
      </c>
      <c r="C13" s="283">
        <v>1</v>
      </c>
      <c r="D13" s="283">
        <v>2</v>
      </c>
      <c r="E13" s="281">
        <v>365</v>
      </c>
      <c r="F13" s="283">
        <v>0</v>
      </c>
      <c r="G13" s="281" t="s">
        <v>364</v>
      </c>
      <c r="H13" s="281">
        <v>0</v>
      </c>
      <c r="I13" s="284">
        <v>83163050.040000007</v>
      </c>
      <c r="J13" s="285">
        <v>69884916</v>
      </c>
      <c r="K13" s="281">
        <v>0</v>
      </c>
      <c r="L13" s="281">
        <v>0</v>
      </c>
      <c r="M13" s="281" t="s">
        <v>209</v>
      </c>
      <c r="N13" s="281" t="s">
        <v>376</v>
      </c>
      <c r="O13" s="281" t="s">
        <v>380</v>
      </c>
      <c r="P13" s="281" t="s">
        <v>367</v>
      </c>
      <c r="Q13" s="286" t="s">
        <v>381</v>
      </c>
    </row>
    <row r="14" spans="1:17" ht="14.45">
      <c r="A14" s="281">
        <v>72101511</v>
      </c>
      <c r="B14" s="282" t="s">
        <v>382</v>
      </c>
      <c r="C14" s="283">
        <v>1</v>
      </c>
      <c r="D14" s="283">
        <v>2</v>
      </c>
      <c r="E14" s="281">
        <v>365</v>
      </c>
      <c r="F14" s="283">
        <v>0</v>
      </c>
      <c r="G14" s="281" t="s">
        <v>364</v>
      </c>
      <c r="H14" s="281">
        <v>0</v>
      </c>
      <c r="I14" s="284">
        <v>3655680</v>
      </c>
      <c r="J14" s="285">
        <v>3072000</v>
      </c>
      <c r="K14" s="281">
        <v>0</v>
      </c>
      <c r="L14" s="281">
        <v>0</v>
      </c>
      <c r="M14" s="281" t="s">
        <v>209</v>
      </c>
      <c r="N14" s="281" t="s">
        <v>376</v>
      </c>
      <c r="O14" s="281" t="s">
        <v>380</v>
      </c>
      <c r="P14" s="281" t="s">
        <v>367</v>
      </c>
      <c r="Q14" s="286" t="s">
        <v>381</v>
      </c>
    </row>
    <row r="15" spans="1:17" ht="14.45">
      <c r="A15" s="281">
        <v>72101511</v>
      </c>
      <c r="B15" s="282" t="s">
        <v>383</v>
      </c>
      <c r="C15" s="283">
        <v>2</v>
      </c>
      <c r="D15" s="283">
        <v>3</v>
      </c>
      <c r="E15" s="281">
        <v>330</v>
      </c>
      <c r="F15" s="283">
        <v>0</v>
      </c>
      <c r="G15" s="281" t="s">
        <v>364</v>
      </c>
      <c r="H15" s="281">
        <v>0</v>
      </c>
      <c r="I15" s="284">
        <v>1585080</v>
      </c>
      <c r="J15" s="285">
        <v>1366448.2758620691</v>
      </c>
      <c r="K15" s="281">
        <v>0</v>
      </c>
      <c r="L15" s="281">
        <v>0</v>
      </c>
      <c r="M15" s="281" t="s">
        <v>209</v>
      </c>
      <c r="N15" s="281" t="s">
        <v>384</v>
      </c>
      <c r="O15" s="281" t="s">
        <v>385</v>
      </c>
      <c r="P15" s="281" t="s">
        <v>367</v>
      </c>
      <c r="Q15" s="286" t="s">
        <v>386</v>
      </c>
    </row>
    <row r="16" spans="1:17" ht="14.45">
      <c r="A16" s="281">
        <v>81141805</v>
      </c>
      <c r="B16" s="282" t="s">
        <v>387</v>
      </c>
      <c r="C16" s="283">
        <v>1</v>
      </c>
      <c r="D16" s="283">
        <v>2</v>
      </c>
      <c r="E16" s="281">
        <v>330</v>
      </c>
      <c r="F16" s="283">
        <v>0</v>
      </c>
      <c r="G16" s="281" t="s">
        <v>364</v>
      </c>
      <c r="H16" s="281">
        <v>0</v>
      </c>
      <c r="I16" s="284">
        <v>30000000</v>
      </c>
      <c r="J16" s="285">
        <v>25862068.965517242</v>
      </c>
      <c r="K16" s="281">
        <v>0</v>
      </c>
      <c r="L16" s="281">
        <v>0</v>
      </c>
      <c r="M16" s="281" t="s">
        <v>209</v>
      </c>
      <c r="N16" s="281" t="s">
        <v>384</v>
      </c>
      <c r="O16" s="281" t="s">
        <v>385</v>
      </c>
      <c r="P16" s="281" t="s">
        <v>367</v>
      </c>
      <c r="Q16" s="286" t="s">
        <v>386</v>
      </c>
    </row>
    <row r="17" spans="1:17" ht="14.45">
      <c r="A17" s="281">
        <v>81141805</v>
      </c>
      <c r="B17" s="282" t="s">
        <v>388</v>
      </c>
      <c r="C17" s="283">
        <v>1</v>
      </c>
      <c r="D17" s="283">
        <v>2</v>
      </c>
      <c r="E17" s="281">
        <v>330</v>
      </c>
      <c r="F17" s="283">
        <v>0</v>
      </c>
      <c r="G17" s="281" t="s">
        <v>364</v>
      </c>
      <c r="H17" s="281">
        <v>0</v>
      </c>
      <c r="I17" s="284">
        <v>5950000</v>
      </c>
      <c r="J17" s="285">
        <v>5129310.3448275868</v>
      </c>
      <c r="K17" s="281">
        <v>0</v>
      </c>
      <c r="L17" s="281">
        <v>0</v>
      </c>
      <c r="M17" s="281" t="s">
        <v>209</v>
      </c>
      <c r="N17" s="281" t="s">
        <v>384</v>
      </c>
      <c r="O17" s="281" t="s">
        <v>385</v>
      </c>
      <c r="P17" s="281" t="s">
        <v>367</v>
      </c>
      <c r="Q17" s="286" t="s">
        <v>386</v>
      </c>
    </row>
    <row r="18" spans="1:17" ht="14.45">
      <c r="A18" s="281">
        <v>82121507</v>
      </c>
      <c r="B18" s="282" t="s">
        <v>389</v>
      </c>
      <c r="C18" s="283">
        <v>2</v>
      </c>
      <c r="D18" s="283">
        <v>3</v>
      </c>
      <c r="E18" s="281">
        <v>330</v>
      </c>
      <c r="F18" s="283">
        <v>0</v>
      </c>
      <c r="G18" s="281" t="s">
        <v>364</v>
      </c>
      <c r="H18" s="281">
        <v>0</v>
      </c>
      <c r="I18" s="284">
        <v>4500000</v>
      </c>
      <c r="J18" s="285">
        <v>3879310.3448275863</v>
      </c>
      <c r="K18" s="281">
        <v>0</v>
      </c>
      <c r="L18" s="281">
        <v>0</v>
      </c>
      <c r="M18" s="281" t="s">
        <v>209</v>
      </c>
      <c r="N18" s="281" t="s">
        <v>384</v>
      </c>
      <c r="O18" s="281" t="s">
        <v>385</v>
      </c>
      <c r="P18" s="281" t="s">
        <v>367</v>
      </c>
      <c r="Q18" s="286" t="s">
        <v>386</v>
      </c>
    </row>
    <row r="19" spans="1:17" ht="43.5">
      <c r="A19" s="281">
        <v>90121502</v>
      </c>
      <c r="B19" s="282" t="s">
        <v>390</v>
      </c>
      <c r="C19" s="283">
        <v>6</v>
      </c>
      <c r="D19" s="283">
        <v>7</v>
      </c>
      <c r="E19" s="281">
        <v>1095</v>
      </c>
      <c r="F19" s="283">
        <v>0</v>
      </c>
      <c r="G19" s="281" t="s">
        <v>364</v>
      </c>
      <c r="H19" s="281">
        <v>0</v>
      </c>
      <c r="I19" s="284">
        <v>2975000000</v>
      </c>
      <c r="J19" s="285">
        <v>363842736</v>
      </c>
      <c r="K19" s="281">
        <v>1</v>
      </c>
      <c r="L19" s="281">
        <v>0</v>
      </c>
      <c r="M19" s="281" t="s">
        <v>132</v>
      </c>
      <c r="N19" s="281" t="s">
        <v>371</v>
      </c>
      <c r="O19" s="281" t="s">
        <v>391</v>
      </c>
      <c r="P19" s="281" t="s">
        <v>367</v>
      </c>
      <c r="Q19" s="286" t="s">
        <v>392</v>
      </c>
    </row>
    <row r="20" spans="1:17" ht="116.1">
      <c r="A20" s="281">
        <v>94101606</v>
      </c>
      <c r="B20" s="282" t="s">
        <v>393</v>
      </c>
      <c r="C20" s="283">
        <v>9</v>
      </c>
      <c r="D20" s="283">
        <v>10</v>
      </c>
      <c r="E20" s="281">
        <v>365</v>
      </c>
      <c r="F20" s="283">
        <v>0</v>
      </c>
      <c r="G20" s="281" t="s">
        <v>364</v>
      </c>
      <c r="H20" s="281">
        <v>0</v>
      </c>
      <c r="I20" s="284">
        <v>1263894</v>
      </c>
      <c r="J20" s="288">
        <v>1263894</v>
      </c>
      <c r="K20" s="281">
        <v>0</v>
      </c>
      <c r="L20" s="281">
        <v>0</v>
      </c>
      <c r="M20" s="281" t="s">
        <v>197</v>
      </c>
      <c r="N20" s="281" t="s">
        <v>371</v>
      </c>
      <c r="O20" s="281" t="s">
        <v>394</v>
      </c>
      <c r="P20" s="281" t="s">
        <v>367</v>
      </c>
      <c r="Q20" s="286" t="s">
        <v>395</v>
      </c>
    </row>
    <row r="21" spans="1:17" ht="57.95">
      <c r="A21" s="281">
        <v>80121604</v>
      </c>
      <c r="B21" s="282" t="s">
        <v>396</v>
      </c>
      <c r="C21" s="283">
        <v>1</v>
      </c>
      <c r="D21" s="283">
        <v>2</v>
      </c>
      <c r="E21" s="281">
        <v>365</v>
      </c>
      <c r="F21" s="283">
        <v>0</v>
      </c>
      <c r="G21" s="281" t="s">
        <v>364</v>
      </c>
      <c r="H21" s="281">
        <v>0</v>
      </c>
      <c r="I21" s="284">
        <v>25000000</v>
      </c>
      <c r="J21" s="288">
        <v>25000000</v>
      </c>
      <c r="K21" s="281">
        <v>0</v>
      </c>
      <c r="L21" s="281">
        <v>0</v>
      </c>
      <c r="M21" s="281" t="s">
        <v>197</v>
      </c>
      <c r="N21" s="281" t="s">
        <v>371</v>
      </c>
      <c r="O21" s="281" t="s">
        <v>394</v>
      </c>
      <c r="P21" s="281" t="s">
        <v>367</v>
      </c>
      <c r="Q21" s="286" t="s">
        <v>395</v>
      </c>
    </row>
    <row r="22" spans="1:17" ht="87">
      <c r="A22" s="281">
        <v>70171708</v>
      </c>
      <c r="B22" s="282" t="s">
        <v>397</v>
      </c>
      <c r="C22" s="283">
        <v>1</v>
      </c>
      <c r="D22" s="283">
        <v>2</v>
      </c>
      <c r="E22" s="281">
        <v>365</v>
      </c>
      <c r="F22" s="283">
        <v>0</v>
      </c>
      <c r="G22" s="281" t="s">
        <v>364</v>
      </c>
      <c r="H22" s="281">
        <v>0</v>
      </c>
      <c r="I22" s="284">
        <v>27525120</v>
      </c>
      <c r="J22" s="288">
        <v>27525120</v>
      </c>
      <c r="K22" s="281">
        <v>0</v>
      </c>
      <c r="L22" s="281">
        <v>0</v>
      </c>
      <c r="M22" s="281" t="s">
        <v>197</v>
      </c>
      <c r="N22" s="281" t="s">
        <v>371</v>
      </c>
      <c r="O22" s="281" t="s">
        <v>398</v>
      </c>
      <c r="P22" s="281" t="s">
        <v>367</v>
      </c>
      <c r="Q22" s="286" t="s">
        <v>399</v>
      </c>
    </row>
    <row r="23" spans="1:17" ht="14.45">
      <c r="A23" s="281">
        <v>43211507</v>
      </c>
      <c r="B23" s="282" t="s">
        <v>400</v>
      </c>
      <c r="C23" s="283">
        <v>1</v>
      </c>
      <c r="D23" s="283">
        <v>2</v>
      </c>
      <c r="E23" s="281">
        <v>1825</v>
      </c>
      <c r="F23" s="283">
        <v>0</v>
      </c>
      <c r="G23" s="281" t="s">
        <v>364</v>
      </c>
      <c r="H23" s="281">
        <v>0</v>
      </c>
      <c r="I23" s="284">
        <v>34168398747</v>
      </c>
      <c r="J23" s="285">
        <v>4544628262</v>
      </c>
      <c r="K23" s="281">
        <v>1</v>
      </c>
      <c r="L23" s="281">
        <v>2</v>
      </c>
      <c r="M23" s="281" t="s">
        <v>199</v>
      </c>
      <c r="N23" s="281" t="s">
        <v>371</v>
      </c>
      <c r="O23" s="281" t="s">
        <v>401</v>
      </c>
      <c r="P23" s="281" t="s">
        <v>367</v>
      </c>
      <c r="Q23" s="286" t="s">
        <v>402</v>
      </c>
    </row>
    <row r="24" spans="1:17" ht="14.45">
      <c r="A24" s="281">
        <v>83112401</v>
      </c>
      <c r="B24" s="282" t="s">
        <v>403</v>
      </c>
      <c r="C24" s="283">
        <v>1</v>
      </c>
      <c r="D24" s="283">
        <v>2</v>
      </c>
      <c r="E24" s="281">
        <v>1095</v>
      </c>
      <c r="F24" s="283">
        <v>0</v>
      </c>
      <c r="G24" s="281" t="s">
        <v>364</v>
      </c>
      <c r="H24" s="281">
        <v>0</v>
      </c>
      <c r="I24" s="284">
        <v>6361366778</v>
      </c>
      <c r="J24" s="284">
        <v>1187930304</v>
      </c>
      <c r="K24" s="281">
        <v>1</v>
      </c>
      <c r="L24" s="281">
        <v>3</v>
      </c>
      <c r="M24" s="281" t="s">
        <v>199</v>
      </c>
      <c r="N24" s="281" t="s">
        <v>371</v>
      </c>
      <c r="O24" s="281" t="s">
        <v>404</v>
      </c>
      <c r="P24" s="281" t="s">
        <v>367</v>
      </c>
      <c r="Q24" s="286" t="s">
        <v>405</v>
      </c>
    </row>
    <row r="25" spans="1:17" ht="14.45">
      <c r="A25" s="286">
        <v>43211507</v>
      </c>
      <c r="B25" s="282" t="s">
        <v>406</v>
      </c>
      <c r="C25" s="283">
        <v>4</v>
      </c>
      <c r="D25" s="283">
        <v>5</v>
      </c>
      <c r="E25" s="281">
        <v>1095</v>
      </c>
      <c r="F25" s="283">
        <v>0</v>
      </c>
      <c r="G25" s="281" t="s">
        <v>364</v>
      </c>
      <c r="H25" s="281">
        <v>0</v>
      </c>
      <c r="I25" s="284">
        <v>400000000</v>
      </c>
      <c r="J25" s="284">
        <v>400000000</v>
      </c>
      <c r="K25" s="281">
        <v>0</v>
      </c>
      <c r="L25" s="281">
        <v>1</v>
      </c>
      <c r="M25" s="281" t="s">
        <v>199</v>
      </c>
      <c r="N25" s="281" t="s">
        <v>371</v>
      </c>
      <c r="O25" s="281" t="s">
        <v>404</v>
      </c>
      <c r="P25" s="281" t="s">
        <v>367</v>
      </c>
      <c r="Q25" s="286" t="s">
        <v>405</v>
      </c>
    </row>
    <row r="26" spans="1:17" ht="29.1">
      <c r="A26" s="281">
        <v>73152101</v>
      </c>
      <c r="B26" s="282" t="s">
        <v>407</v>
      </c>
      <c r="C26" s="283">
        <v>8</v>
      </c>
      <c r="D26" s="283">
        <v>9</v>
      </c>
      <c r="E26" s="281">
        <v>365</v>
      </c>
      <c r="F26" s="283">
        <v>0</v>
      </c>
      <c r="G26" s="281" t="s">
        <v>364</v>
      </c>
      <c r="H26" s="281">
        <v>0</v>
      </c>
      <c r="I26" s="284">
        <v>239190000</v>
      </c>
      <c r="J26" s="285">
        <v>43000000</v>
      </c>
      <c r="K26" s="281">
        <v>1</v>
      </c>
      <c r="L26" s="281">
        <v>1</v>
      </c>
      <c r="M26" s="281" t="s">
        <v>199</v>
      </c>
      <c r="N26" s="281" t="s">
        <v>371</v>
      </c>
      <c r="O26" s="281" t="s">
        <v>404</v>
      </c>
      <c r="P26" s="281" t="s">
        <v>367</v>
      </c>
      <c r="Q26" s="286" t="s">
        <v>405</v>
      </c>
    </row>
    <row r="27" spans="1:17" ht="14.45">
      <c r="A27" s="281">
        <v>43191618</v>
      </c>
      <c r="B27" s="282" t="s">
        <v>408</v>
      </c>
      <c r="C27" s="283">
        <v>6</v>
      </c>
      <c r="D27" s="283">
        <v>7</v>
      </c>
      <c r="E27" s="281">
        <v>1095</v>
      </c>
      <c r="F27" s="283">
        <v>0</v>
      </c>
      <c r="G27" s="281" t="s">
        <v>364</v>
      </c>
      <c r="H27" s="281">
        <v>0</v>
      </c>
      <c r="I27" s="284">
        <v>21658000</v>
      </c>
      <c r="J27" s="284">
        <v>18200000</v>
      </c>
      <c r="K27" s="281">
        <v>0</v>
      </c>
      <c r="L27" s="281">
        <v>1</v>
      </c>
      <c r="M27" s="281" t="s">
        <v>199</v>
      </c>
      <c r="N27" s="281" t="s">
        <v>371</v>
      </c>
      <c r="O27" s="281" t="s">
        <v>404</v>
      </c>
      <c r="P27" s="281" t="s">
        <v>367</v>
      </c>
      <c r="Q27" s="286" t="s">
        <v>405</v>
      </c>
    </row>
    <row r="28" spans="1:17" ht="43.5">
      <c r="A28" s="281">
        <v>81111805</v>
      </c>
      <c r="B28" s="282" t="s">
        <v>409</v>
      </c>
      <c r="C28" s="283">
        <v>1</v>
      </c>
      <c r="D28" s="283">
        <v>2</v>
      </c>
      <c r="E28" s="281">
        <v>330</v>
      </c>
      <c r="F28" s="283">
        <v>0</v>
      </c>
      <c r="G28" s="281" t="s">
        <v>364</v>
      </c>
      <c r="H28" s="281">
        <v>0</v>
      </c>
      <c r="I28" s="284">
        <v>92106000</v>
      </c>
      <c r="J28" s="284">
        <v>77400000</v>
      </c>
      <c r="K28" s="281">
        <v>0</v>
      </c>
      <c r="L28" s="281">
        <v>0</v>
      </c>
      <c r="M28" s="281" t="s">
        <v>199</v>
      </c>
      <c r="N28" s="281" t="s">
        <v>371</v>
      </c>
      <c r="O28" s="281" t="s">
        <v>410</v>
      </c>
      <c r="P28" s="281" t="s">
        <v>367</v>
      </c>
      <c r="Q28" s="286" t="s">
        <v>411</v>
      </c>
    </row>
    <row r="29" spans="1:17" ht="29.1">
      <c r="A29" s="281">
        <v>43211507</v>
      </c>
      <c r="B29" s="282" t="s">
        <v>412</v>
      </c>
      <c r="C29" s="283">
        <v>1</v>
      </c>
      <c r="D29" s="283">
        <v>2</v>
      </c>
      <c r="E29" s="281">
        <v>300</v>
      </c>
      <c r="F29" s="283">
        <v>0</v>
      </c>
      <c r="G29" s="281" t="s">
        <v>364</v>
      </c>
      <c r="H29" s="281">
        <v>0</v>
      </c>
      <c r="I29" s="284">
        <v>29750000</v>
      </c>
      <c r="J29" s="284">
        <v>25000000</v>
      </c>
      <c r="K29" s="281">
        <v>0</v>
      </c>
      <c r="L29" s="281">
        <v>0</v>
      </c>
      <c r="M29" s="281" t="s">
        <v>199</v>
      </c>
      <c r="N29" s="281" t="s">
        <v>371</v>
      </c>
      <c r="O29" s="281" t="s">
        <v>410</v>
      </c>
      <c r="P29" s="281" t="s">
        <v>367</v>
      </c>
      <c r="Q29" s="286" t="s">
        <v>411</v>
      </c>
    </row>
    <row r="30" spans="1:17" ht="43.5">
      <c r="A30" s="281">
        <v>81112202</v>
      </c>
      <c r="B30" s="282" t="s">
        <v>413</v>
      </c>
      <c r="C30" s="283">
        <v>9</v>
      </c>
      <c r="D30" s="283">
        <v>10</v>
      </c>
      <c r="E30" s="281">
        <v>365</v>
      </c>
      <c r="F30" s="283">
        <v>0</v>
      </c>
      <c r="G30" s="281" t="s">
        <v>364</v>
      </c>
      <c r="H30" s="281">
        <v>0</v>
      </c>
      <c r="I30" s="284">
        <v>734163360</v>
      </c>
      <c r="J30" s="288">
        <v>734163360</v>
      </c>
      <c r="K30" s="281">
        <v>1</v>
      </c>
      <c r="L30" s="281">
        <v>0</v>
      </c>
      <c r="M30" s="281" t="s">
        <v>199</v>
      </c>
      <c r="N30" s="281" t="s">
        <v>371</v>
      </c>
      <c r="O30" s="281" t="s">
        <v>414</v>
      </c>
      <c r="P30" s="281" t="s">
        <v>367</v>
      </c>
      <c r="Q30" s="286" t="s">
        <v>415</v>
      </c>
    </row>
    <row r="31" spans="1:17" ht="57.95">
      <c r="A31" s="281">
        <v>81112202</v>
      </c>
      <c r="B31" s="289" t="s">
        <v>416</v>
      </c>
      <c r="C31" s="283">
        <v>10</v>
      </c>
      <c r="D31" s="283">
        <v>11</v>
      </c>
      <c r="E31" s="281">
        <v>730</v>
      </c>
      <c r="F31" s="283">
        <v>0</v>
      </c>
      <c r="G31" s="281" t="s">
        <v>364</v>
      </c>
      <c r="H31" s="281">
        <v>0</v>
      </c>
      <c r="I31" s="290">
        <v>30940000</v>
      </c>
      <c r="J31" s="288">
        <v>30940000</v>
      </c>
      <c r="K31" s="281">
        <v>0</v>
      </c>
      <c r="L31" s="281">
        <v>0</v>
      </c>
      <c r="M31" s="281" t="s">
        <v>199</v>
      </c>
      <c r="N31" s="281" t="s">
        <v>371</v>
      </c>
      <c r="O31" s="281" t="s">
        <v>414</v>
      </c>
      <c r="P31" s="281" t="s">
        <v>367</v>
      </c>
      <c r="Q31" s="286" t="s">
        <v>415</v>
      </c>
    </row>
    <row r="32" spans="1:17" ht="29.1">
      <c r="A32" s="281">
        <v>81112202</v>
      </c>
      <c r="B32" s="282" t="s">
        <v>417</v>
      </c>
      <c r="C32" s="283">
        <v>4</v>
      </c>
      <c r="D32" s="283">
        <v>5</v>
      </c>
      <c r="E32" s="281">
        <v>730</v>
      </c>
      <c r="F32" s="283">
        <v>0</v>
      </c>
      <c r="G32" s="281" t="s">
        <v>364</v>
      </c>
      <c r="H32" s="281">
        <v>0</v>
      </c>
      <c r="I32" s="290">
        <v>90033020</v>
      </c>
      <c r="J32" s="285">
        <v>75658000</v>
      </c>
      <c r="K32" s="281">
        <v>0</v>
      </c>
      <c r="L32" s="281">
        <v>0</v>
      </c>
      <c r="M32" s="281" t="s">
        <v>199</v>
      </c>
      <c r="N32" s="281" t="s">
        <v>371</v>
      </c>
      <c r="O32" s="281" t="s">
        <v>414</v>
      </c>
      <c r="P32" s="281" t="s">
        <v>367</v>
      </c>
      <c r="Q32" s="286" t="s">
        <v>415</v>
      </c>
    </row>
    <row r="33" spans="1:17" ht="14.45">
      <c r="A33" s="286">
        <v>81161501</v>
      </c>
      <c r="B33" s="282" t="s">
        <v>418</v>
      </c>
      <c r="C33" s="283">
        <v>1</v>
      </c>
      <c r="D33" s="283">
        <v>2</v>
      </c>
      <c r="E33" s="281">
        <v>365</v>
      </c>
      <c r="F33" s="283">
        <v>0</v>
      </c>
      <c r="G33" s="281" t="s">
        <v>364</v>
      </c>
      <c r="H33" s="281">
        <v>0</v>
      </c>
      <c r="I33" s="284">
        <v>112289225</v>
      </c>
      <c r="J33" s="284">
        <v>94360693</v>
      </c>
      <c r="K33" s="281">
        <v>0</v>
      </c>
      <c r="L33" s="281">
        <v>0</v>
      </c>
      <c r="M33" s="281" t="s">
        <v>199</v>
      </c>
      <c r="N33" s="281" t="s">
        <v>371</v>
      </c>
      <c r="O33" s="281" t="s">
        <v>419</v>
      </c>
      <c r="P33" s="281" t="s">
        <v>367</v>
      </c>
      <c r="Q33" s="286" t="s">
        <v>420</v>
      </c>
    </row>
    <row r="34" spans="1:17" ht="14.45">
      <c r="A34" s="281">
        <v>81112215</v>
      </c>
      <c r="B34" s="282" t="s">
        <v>421</v>
      </c>
      <c r="C34" s="283">
        <v>1</v>
      </c>
      <c r="D34" s="283">
        <v>2</v>
      </c>
      <c r="E34" s="281">
        <v>365</v>
      </c>
      <c r="F34" s="283">
        <v>0</v>
      </c>
      <c r="G34" s="281" t="s">
        <v>364</v>
      </c>
      <c r="H34" s="281">
        <v>0</v>
      </c>
      <c r="I34" s="284">
        <v>275958872.27999997</v>
      </c>
      <c r="J34" s="291">
        <v>219945433</v>
      </c>
      <c r="K34" s="281">
        <v>1</v>
      </c>
      <c r="L34" s="281">
        <v>0</v>
      </c>
      <c r="M34" s="281" t="s">
        <v>199</v>
      </c>
      <c r="N34" s="281" t="s">
        <v>371</v>
      </c>
      <c r="O34" s="281" t="s">
        <v>419</v>
      </c>
      <c r="P34" s="281" t="s">
        <v>367</v>
      </c>
      <c r="Q34" s="286" t="s">
        <v>420</v>
      </c>
    </row>
    <row r="35" spans="1:17" ht="14.45">
      <c r="A35" s="281">
        <v>81112208</v>
      </c>
      <c r="B35" s="282" t="s">
        <v>422</v>
      </c>
      <c r="C35" s="283">
        <v>1</v>
      </c>
      <c r="D35" s="283">
        <v>2</v>
      </c>
      <c r="E35" s="281">
        <v>1095</v>
      </c>
      <c r="F35" s="283">
        <v>0</v>
      </c>
      <c r="G35" s="281" t="s">
        <v>364</v>
      </c>
      <c r="H35" s="281">
        <v>0</v>
      </c>
      <c r="I35" s="284">
        <v>445326958.29299998</v>
      </c>
      <c r="J35" s="292">
        <v>374224335</v>
      </c>
      <c r="K35" s="281">
        <v>1</v>
      </c>
      <c r="L35" s="281">
        <v>0</v>
      </c>
      <c r="M35" s="281" t="s">
        <v>199</v>
      </c>
      <c r="N35" s="281" t="s">
        <v>371</v>
      </c>
      <c r="O35" s="281" t="s">
        <v>419</v>
      </c>
      <c r="P35" s="281" t="s">
        <v>367</v>
      </c>
      <c r="Q35" s="286" t="s">
        <v>420</v>
      </c>
    </row>
    <row r="36" spans="1:17" ht="14.45">
      <c r="A36" s="281">
        <v>81112202</v>
      </c>
      <c r="B36" s="282" t="s">
        <v>423</v>
      </c>
      <c r="C36" s="283">
        <v>7</v>
      </c>
      <c r="D36" s="283">
        <v>8</v>
      </c>
      <c r="E36" s="281">
        <v>365</v>
      </c>
      <c r="F36" s="283">
        <v>0</v>
      </c>
      <c r="G36" s="281" t="s">
        <v>364</v>
      </c>
      <c r="H36" s="281">
        <v>0</v>
      </c>
      <c r="I36" s="284">
        <v>207521445.11000001</v>
      </c>
      <c r="J36" s="291">
        <v>174387769</v>
      </c>
      <c r="K36" s="281">
        <v>1</v>
      </c>
      <c r="L36" s="281">
        <v>0</v>
      </c>
      <c r="M36" s="281" t="s">
        <v>199</v>
      </c>
      <c r="N36" s="281" t="s">
        <v>371</v>
      </c>
      <c r="O36" s="286" t="s">
        <v>419</v>
      </c>
      <c r="P36" s="286" t="s">
        <v>367</v>
      </c>
      <c r="Q36" s="286" t="s">
        <v>420</v>
      </c>
    </row>
    <row r="37" spans="1:17" ht="14.45">
      <c r="A37" s="286">
        <v>49101705</v>
      </c>
      <c r="B37" s="282" t="s">
        <v>424</v>
      </c>
      <c r="C37" s="283">
        <v>2</v>
      </c>
      <c r="D37" s="283">
        <v>3</v>
      </c>
      <c r="E37" s="281">
        <v>730</v>
      </c>
      <c r="F37" s="283">
        <v>0</v>
      </c>
      <c r="G37" s="281" t="s">
        <v>364</v>
      </c>
      <c r="H37" s="281">
        <v>0</v>
      </c>
      <c r="I37" s="284">
        <v>155693412</v>
      </c>
      <c r="J37" s="284">
        <v>130834800</v>
      </c>
      <c r="K37" s="281">
        <v>1</v>
      </c>
      <c r="L37" s="281">
        <v>0</v>
      </c>
      <c r="M37" s="281" t="s">
        <v>199</v>
      </c>
      <c r="N37" s="281" t="s">
        <v>371</v>
      </c>
      <c r="O37" s="281" t="s">
        <v>425</v>
      </c>
      <c r="P37" s="281" t="s">
        <v>367</v>
      </c>
      <c r="Q37" s="286" t="s">
        <v>426</v>
      </c>
    </row>
    <row r="38" spans="1:17" ht="43.5">
      <c r="A38" s="281">
        <v>78181508</v>
      </c>
      <c r="B38" s="282" t="s">
        <v>427</v>
      </c>
      <c r="C38" s="283">
        <v>2</v>
      </c>
      <c r="D38" s="283">
        <v>3</v>
      </c>
      <c r="E38" s="281">
        <v>180</v>
      </c>
      <c r="F38" s="283">
        <v>0</v>
      </c>
      <c r="G38" s="281" t="s">
        <v>364</v>
      </c>
      <c r="H38" s="281">
        <v>0</v>
      </c>
      <c r="I38" s="284">
        <v>4418232</v>
      </c>
      <c r="J38" s="284">
        <v>4418232</v>
      </c>
      <c r="K38" s="281">
        <v>0</v>
      </c>
      <c r="L38" s="281">
        <v>0</v>
      </c>
      <c r="M38" s="281" t="s">
        <v>199</v>
      </c>
      <c r="N38" s="281" t="s">
        <v>371</v>
      </c>
      <c r="O38" s="281" t="s">
        <v>410</v>
      </c>
      <c r="P38" s="281" t="s">
        <v>367</v>
      </c>
      <c r="Q38" s="286" t="s">
        <v>411</v>
      </c>
    </row>
    <row r="39" spans="1:17" ht="14.45">
      <c r="A39" s="293">
        <v>81112218</v>
      </c>
      <c r="B39" s="293" t="s">
        <v>428</v>
      </c>
      <c r="C39" s="294">
        <v>2</v>
      </c>
      <c r="D39" s="294">
        <v>3</v>
      </c>
      <c r="E39" s="293">
        <v>365</v>
      </c>
      <c r="F39" s="294">
        <v>0</v>
      </c>
      <c r="G39" s="281" t="s">
        <v>364</v>
      </c>
      <c r="H39" s="281">
        <v>0</v>
      </c>
      <c r="I39" s="284">
        <v>49280415.659999996</v>
      </c>
      <c r="J39" s="284">
        <v>41412114</v>
      </c>
      <c r="K39" s="293">
        <v>0</v>
      </c>
      <c r="L39" s="281">
        <v>0</v>
      </c>
      <c r="M39" s="289" t="s">
        <v>199</v>
      </c>
      <c r="N39" s="281" t="s">
        <v>371</v>
      </c>
      <c r="O39" s="293" t="s">
        <v>429</v>
      </c>
      <c r="P39" s="289" t="s">
        <v>367</v>
      </c>
      <c r="Q39" s="286" t="s">
        <v>430</v>
      </c>
    </row>
    <row r="40" spans="1:17" ht="14.45">
      <c r="A40" s="293">
        <v>81112213</v>
      </c>
      <c r="B40" s="293" t="s">
        <v>431</v>
      </c>
      <c r="C40" s="294">
        <v>7</v>
      </c>
      <c r="D40" s="294">
        <v>8</v>
      </c>
      <c r="E40" s="293">
        <v>365</v>
      </c>
      <c r="F40" s="294">
        <v>0</v>
      </c>
      <c r="G40" s="281" t="s">
        <v>364</v>
      </c>
      <c r="H40" s="281">
        <v>0</v>
      </c>
      <c r="I40" s="284">
        <v>20366036.039999999</v>
      </c>
      <c r="J40" s="284">
        <v>17114316</v>
      </c>
      <c r="K40" s="293">
        <v>0</v>
      </c>
      <c r="L40" s="281">
        <v>0</v>
      </c>
      <c r="M40" s="289" t="s">
        <v>199</v>
      </c>
      <c r="N40" s="281" t="s">
        <v>371</v>
      </c>
      <c r="O40" s="293" t="s">
        <v>432</v>
      </c>
      <c r="P40" s="289" t="s">
        <v>367</v>
      </c>
      <c r="Q40" s="286" t="s">
        <v>433</v>
      </c>
    </row>
    <row r="41" spans="1:17" ht="14.45">
      <c r="A41" s="293">
        <v>81112213</v>
      </c>
      <c r="B41" s="293" t="s">
        <v>434</v>
      </c>
      <c r="C41" s="294">
        <v>7</v>
      </c>
      <c r="D41" s="294">
        <v>8</v>
      </c>
      <c r="E41" s="293">
        <v>365</v>
      </c>
      <c r="F41" s="294">
        <v>0</v>
      </c>
      <c r="G41" s="281" t="s">
        <v>364</v>
      </c>
      <c r="H41" s="281">
        <v>0</v>
      </c>
      <c r="I41" s="284">
        <v>36246365.890000001</v>
      </c>
      <c r="J41" s="284">
        <v>22865366</v>
      </c>
      <c r="K41" s="293">
        <v>1</v>
      </c>
      <c r="L41" s="281">
        <v>1</v>
      </c>
      <c r="M41" s="289" t="s">
        <v>199</v>
      </c>
      <c r="N41" s="281" t="s">
        <v>371</v>
      </c>
      <c r="O41" s="293" t="s">
        <v>432</v>
      </c>
      <c r="P41" s="289" t="s">
        <v>367</v>
      </c>
      <c r="Q41" s="286" t="s">
        <v>433</v>
      </c>
    </row>
    <row r="42" spans="1:17" ht="14.45">
      <c r="A42" s="293">
        <v>81112218</v>
      </c>
      <c r="B42" s="293" t="s">
        <v>435</v>
      </c>
      <c r="C42" s="294">
        <v>10</v>
      </c>
      <c r="D42" s="294">
        <v>11</v>
      </c>
      <c r="E42" s="293">
        <v>365</v>
      </c>
      <c r="F42" s="294">
        <v>0</v>
      </c>
      <c r="G42" s="281" t="s">
        <v>364</v>
      </c>
      <c r="H42" s="281">
        <v>0</v>
      </c>
      <c r="I42" s="284">
        <v>22441087.829999998</v>
      </c>
      <c r="J42" s="284">
        <v>18858057</v>
      </c>
      <c r="K42" s="293">
        <v>0</v>
      </c>
      <c r="L42" s="281">
        <v>0</v>
      </c>
      <c r="M42" s="289" t="s">
        <v>199</v>
      </c>
      <c r="N42" s="281" t="s">
        <v>371</v>
      </c>
      <c r="O42" s="293" t="s">
        <v>436</v>
      </c>
      <c r="P42" s="289" t="s">
        <v>367</v>
      </c>
      <c r="Q42" s="286" t="s">
        <v>437</v>
      </c>
    </row>
    <row r="43" spans="1:17" ht="14.45">
      <c r="A43" s="293">
        <v>81112218</v>
      </c>
      <c r="B43" s="293" t="s">
        <v>438</v>
      </c>
      <c r="C43" s="294">
        <v>10</v>
      </c>
      <c r="D43" s="294">
        <v>11</v>
      </c>
      <c r="E43" s="293">
        <v>365</v>
      </c>
      <c r="F43" s="294">
        <v>0</v>
      </c>
      <c r="G43" s="281" t="s">
        <v>364</v>
      </c>
      <c r="H43" s="281">
        <v>0</v>
      </c>
      <c r="I43" s="284">
        <v>1649890820.0599999</v>
      </c>
      <c r="J43" s="284">
        <v>1386462874</v>
      </c>
      <c r="K43" s="293">
        <v>0</v>
      </c>
      <c r="L43" s="281">
        <v>0</v>
      </c>
      <c r="M43" s="289" t="s">
        <v>199</v>
      </c>
      <c r="N43" s="281" t="s">
        <v>371</v>
      </c>
      <c r="O43" s="293" t="s">
        <v>436</v>
      </c>
      <c r="P43" s="289" t="s">
        <v>367</v>
      </c>
      <c r="Q43" s="286" t="s">
        <v>437</v>
      </c>
    </row>
    <row r="44" spans="1:17" ht="14.45">
      <c r="A44" s="293">
        <v>81112218</v>
      </c>
      <c r="B44" s="293" t="s">
        <v>439</v>
      </c>
      <c r="C44" s="294">
        <v>7</v>
      </c>
      <c r="D44" s="294">
        <v>8</v>
      </c>
      <c r="E44" s="293">
        <v>365</v>
      </c>
      <c r="F44" s="294">
        <v>0</v>
      </c>
      <c r="G44" s="281" t="s">
        <v>364</v>
      </c>
      <c r="H44" s="281">
        <v>0</v>
      </c>
      <c r="I44" s="284">
        <v>41009207.609999999</v>
      </c>
      <c r="J44" s="284">
        <v>24822215</v>
      </c>
      <c r="K44" s="293">
        <v>1</v>
      </c>
      <c r="L44" s="281">
        <v>1</v>
      </c>
      <c r="M44" s="289" t="s">
        <v>199</v>
      </c>
      <c r="N44" s="281" t="s">
        <v>371</v>
      </c>
      <c r="O44" s="293" t="s">
        <v>429</v>
      </c>
      <c r="P44" s="289" t="s">
        <v>367</v>
      </c>
      <c r="Q44" s="286" t="s">
        <v>430</v>
      </c>
    </row>
    <row r="45" spans="1:17" ht="29.1">
      <c r="A45" s="281">
        <v>43232107</v>
      </c>
      <c r="B45" s="293" t="s">
        <v>440</v>
      </c>
      <c r="C45" s="294">
        <v>1</v>
      </c>
      <c r="D45" s="294">
        <v>2</v>
      </c>
      <c r="E45" s="293">
        <v>365</v>
      </c>
      <c r="F45" s="294">
        <v>0</v>
      </c>
      <c r="G45" s="281" t="s">
        <v>364</v>
      </c>
      <c r="H45" s="281">
        <v>0</v>
      </c>
      <c r="I45" s="284">
        <v>60475800</v>
      </c>
      <c r="J45" s="284">
        <v>33880000</v>
      </c>
      <c r="K45" s="293">
        <v>1</v>
      </c>
      <c r="L45" s="281">
        <v>1</v>
      </c>
      <c r="M45" s="289" t="s">
        <v>199</v>
      </c>
      <c r="N45" s="281" t="s">
        <v>371</v>
      </c>
      <c r="O45" s="293" t="s">
        <v>432</v>
      </c>
      <c r="P45" s="289" t="s">
        <v>367</v>
      </c>
      <c r="Q45" s="286" t="s">
        <v>433</v>
      </c>
    </row>
    <row r="46" spans="1:17" ht="14.45">
      <c r="A46" s="293">
        <v>81112218</v>
      </c>
      <c r="B46" s="293" t="s">
        <v>441</v>
      </c>
      <c r="C46" s="294">
        <v>5</v>
      </c>
      <c r="D46" s="294">
        <v>6</v>
      </c>
      <c r="E46" s="293">
        <v>365</v>
      </c>
      <c r="F46" s="294">
        <v>0</v>
      </c>
      <c r="G46" s="281" t="s">
        <v>364</v>
      </c>
      <c r="H46" s="281">
        <v>0</v>
      </c>
      <c r="I46" s="284">
        <v>19480967.59</v>
      </c>
      <c r="J46" s="284">
        <v>12735132</v>
      </c>
      <c r="K46" s="293">
        <v>1</v>
      </c>
      <c r="L46" s="281">
        <v>1</v>
      </c>
      <c r="M46" s="289" t="s">
        <v>199</v>
      </c>
      <c r="N46" s="281" t="s">
        <v>371</v>
      </c>
      <c r="O46" s="293" t="s">
        <v>429</v>
      </c>
      <c r="P46" s="289" t="s">
        <v>367</v>
      </c>
      <c r="Q46" s="286" t="s">
        <v>430</v>
      </c>
    </row>
    <row r="47" spans="1:17" ht="14.45">
      <c r="A47" s="293">
        <v>43232107</v>
      </c>
      <c r="B47" s="293" t="s">
        <v>442</v>
      </c>
      <c r="C47" s="294">
        <v>6</v>
      </c>
      <c r="D47" s="294">
        <v>7</v>
      </c>
      <c r="E47" s="293">
        <v>365</v>
      </c>
      <c r="F47" s="294">
        <v>0</v>
      </c>
      <c r="G47" s="281" t="s">
        <v>364</v>
      </c>
      <c r="H47" s="281">
        <v>0</v>
      </c>
      <c r="I47" s="284">
        <v>4451740.0199999996</v>
      </c>
      <c r="J47" s="284">
        <v>3740958</v>
      </c>
      <c r="K47" s="293">
        <v>0</v>
      </c>
      <c r="L47" s="281">
        <v>0</v>
      </c>
      <c r="M47" s="289" t="s">
        <v>199</v>
      </c>
      <c r="N47" s="281" t="s">
        <v>371</v>
      </c>
      <c r="O47" s="293" t="s">
        <v>429</v>
      </c>
      <c r="P47" s="289" t="s">
        <v>367</v>
      </c>
      <c r="Q47" s="286" t="s">
        <v>430</v>
      </c>
    </row>
    <row r="48" spans="1:17" ht="14.45">
      <c r="A48" s="293">
        <v>81112218</v>
      </c>
      <c r="B48" s="293" t="s">
        <v>443</v>
      </c>
      <c r="C48" s="294">
        <v>8</v>
      </c>
      <c r="D48" s="294">
        <v>9</v>
      </c>
      <c r="E48" s="293">
        <v>365</v>
      </c>
      <c r="F48" s="294">
        <v>0</v>
      </c>
      <c r="G48" s="281" t="s">
        <v>364</v>
      </c>
      <c r="H48" s="281">
        <v>0</v>
      </c>
      <c r="I48" s="284">
        <v>59923219.93</v>
      </c>
      <c r="J48" s="284">
        <v>50355647</v>
      </c>
      <c r="K48" s="293">
        <v>0</v>
      </c>
      <c r="L48" s="281">
        <v>0</v>
      </c>
      <c r="M48" s="289" t="s">
        <v>199</v>
      </c>
      <c r="N48" s="281" t="s">
        <v>371</v>
      </c>
      <c r="O48" s="293" t="s">
        <v>444</v>
      </c>
      <c r="P48" s="289" t="s">
        <v>367</v>
      </c>
      <c r="Q48" s="286" t="s">
        <v>445</v>
      </c>
    </row>
    <row r="49" spans="1:17" ht="14.45">
      <c r="A49" s="293">
        <v>81112218</v>
      </c>
      <c r="B49" s="293" t="s">
        <v>446</v>
      </c>
      <c r="C49" s="294">
        <v>8</v>
      </c>
      <c r="D49" s="294">
        <v>9</v>
      </c>
      <c r="E49" s="293">
        <v>365</v>
      </c>
      <c r="F49" s="294">
        <v>0</v>
      </c>
      <c r="G49" s="281" t="s">
        <v>364</v>
      </c>
      <c r="H49" s="281">
        <v>0</v>
      </c>
      <c r="I49" s="284">
        <v>85036346.849999994</v>
      </c>
      <c r="J49" s="284">
        <v>61350658</v>
      </c>
      <c r="K49" s="293">
        <v>1</v>
      </c>
      <c r="L49" s="281">
        <v>1</v>
      </c>
      <c r="M49" s="289" t="s">
        <v>199</v>
      </c>
      <c r="N49" s="281" t="s">
        <v>371</v>
      </c>
      <c r="O49" s="293" t="s">
        <v>436</v>
      </c>
      <c r="P49" s="289" t="s">
        <v>367</v>
      </c>
      <c r="Q49" s="286" t="s">
        <v>437</v>
      </c>
    </row>
    <row r="50" spans="1:17" ht="14.45">
      <c r="A50" s="293">
        <v>81112218</v>
      </c>
      <c r="B50" s="293" t="s">
        <v>447</v>
      </c>
      <c r="C50" s="294">
        <v>1</v>
      </c>
      <c r="D50" s="294">
        <v>2</v>
      </c>
      <c r="E50" s="293">
        <v>365</v>
      </c>
      <c r="F50" s="294">
        <v>0</v>
      </c>
      <c r="G50" s="281" t="s">
        <v>364</v>
      </c>
      <c r="H50" s="281">
        <v>0</v>
      </c>
      <c r="I50" s="284">
        <v>234554659.63999999</v>
      </c>
      <c r="J50" s="284">
        <v>166612696</v>
      </c>
      <c r="K50" s="293">
        <v>1</v>
      </c>
      <c r="L50" s="281">
        <v>3</v>
      </c>
      <c r="M50" s="289" t="s">
        <v>199</v>
      </c>
      <c r="N50" s="281" t="s">
        <v>371</v>
      </c>
      <c r="O50" s="293" t="s">
        <v>436</v>
      </c>
      <c r="P50" s="289" t="s">
        <v>367</v>
      </c>
      <c r="Q50" s="286" t="s">
        <v>437</v>
      </c>
    </row>
    <row r="51" spans="1:17" ht="14.45">
      <c r="A51" s="293">
        <v>81112218</v>
      </c>
      <c r="B51" s="293" t="s">
        <v>448</v>
      </c>
      <c r="C51" s="294">
        <v>3</v>
      </c>
      <c r="D51" s="294">
        <v>4</v>
      </c>
      <c r="E51" s="293">
        <v>365</v>
      </c>
      <c r="F51" s="294">
        <v>0</v>
      </c>
      <c r="G51" s="281" t="s">
        <v>364</v>
      </c>
      <c r="H51" s="281">
        <v>0</v>
      </c>
      <c r="I51" s="284">
        <v>176532415.92000002</v>
      </c>
      <c r="J51" s="284">
        <v>116729344</v>
      </c>
      <c r="K51" s="293">
        <v>1</v>
      </c>
      <c r="L51" s="281">
        <v>1</v>
      </c>
      <c r="M51" s="289" t="s">
        <v>199</v>
      </c>
      <c r="N51" s="281" t="s">
        <v>371</v>
      </c>
      <c r="O51" s="293" t="s">
        <v>432</v>
      </c>
      <c r="P51" s="289" t="s">
        <v>367</v>
      </c>
      <c r="Q51" s="286" t="s">
        <v>433</v>
      </c>
    </row>
    <row r="52" spans="1:17" ht="14.45">
      <c r="A52" s="293">
        <v>81112218</v>
      </c>
      <c r="B52" s="293" t="s">
        <v>449</v>
      </c>
      <c r="C52" s="294">
        <v>6</v>
      </c>
      <c r="D52" s="294">
        <v>7</v>
      </c>
      <c r="E52" s="293">
        <v>365</v>
      </c>
      <c r="F52" s="294">
        <v>0</v>
      </c>
      <c r="G52" s="281" t="s">
        <v>364</v>
      </c>
      <c r="H52" s="281">
        <v>0</v>
      </c>
      <c r="I52" s="284">
        <v>10765216</v>
      </c>
      <c r="J52" s="284">
        <v>6721536</v>
      </c>
      <c r="K52" s="293">
        <v>1</v>
      </c>
      <c r="L52" s="281">
        <v>1</v>
      </c>
      <c r="M52" s="289" t="s">
        <v>199</v>
      </c>
      <c r="N52" s="281" t="s">
        <v>371</v>
      </c>
      <c r="O52" s="293" t="s">
        <v>444</v>
      </c>
      <c r="P52" s="289" t="s">
        <v>367</v>
      </c>
      <c r="Q52" s="286" t="s">
        <v>445</v>
      </c>
    </row>
    <row r="53" spans="1:17" ht="14.45">
      <c r="A53" s="293">
        <v>81112218</v>
      </c>
      <c r="B53" s="293" t="s">
        <v>450</v>
      </c>
      <c r="C53" s="294">
        <v>11</v>
      </c>
      <c r="D53" s="294">
        <v>12</v>
      </c>
      <c r="E53" s="293">
        <v>365</v>
      </c>
      <c r="F53" s="294">
        <v>0</v>
      </c>
      <c r="G53" s="281" t="s">
        <v>364</v>
      </c>
      <c r="H53" s="281">
        <v>0</v>
      </c>
      <c r="I53" s="284">
        <v>45538563</v>
      </c>
      <c r="J53" s="284">
        <v>38267770</v>
      </c>
      <c r="K53" s="293">
        <v>0</v>
      </c>
      <c r="L53" s="281">
        <v>0</v>
      </c>
      <c r="M53" s="289" t="s">
        <v>199</v>
      </c>
      <c r="N53" s="281" t="s">
        <v>371</v>
      </c>
      <c r="O53" s="293" t="s">
        <v>432</v>
      </c>
      <c r="P53" s="289" t="s">
        <v>367</v>
      </c>
      <c r="Q53" s="286" t="s">
        <v>433</v>
      </c>
    </row>
    <row r="54" spans="1:17" ht="14.45">
      <c r="A54" s="281">
        <v>81112501</v>
      </c>
      <c r="B54" s="293" t="s">
        <v>451</v>
      </c>
      <c r="C54" s="294">
        <v>5</v>
      </c>
      <c r="D54" s="294">
        <v>6</v>
      </c>
      <c r="E54" s="293">
        <v>1095</v>
      </c>
      <c r="F54" s="294">
        <v>0</v>
      </c>
      <c r="G54" s="281" t="s">
        <v>364</v>
      </c>
      <c r="H54" s="281">
        <v>0</v>
      </c>
      <c r="I54" s="284">
        <v>941742087</v>
      </c>
      <c r="J54" s="285">
        <v>912620787</v>
      </c>
      <c r="K54" s="293">
        <v>1</v>
      </c>
      <c r="L54" s="281">
        <v>1</v>
      </c>
      <c r="M54" s="289" t="s">
        <v>199</v>
      </c>
      <c r="N54" s="281" t="s">
        <v>371</v>
      </c>
      <c r="O54" s="293" t="s">
        <v>436</v>
      </c>
      <c r="P54" s="289" t="s">
        <v>367</v>
      </c>
      <c r="Q54" s="286" t="s">
        <v>437</v>
      </c>
    </row>
    <row r="55" spans="1:17" ht="14.45">
      <c r="A55" s="281">
        <v>81111820</v>
      </c>
      <c r="B55" s="282" t="s">
        <v>452</v>
      </c>
      <c r="C55" s="294">
        <v>1</v>
      </c>
      <c r="D55" s="294">
        <v>2</v>
      </c>
      <c r="E55" s="281">
        <v>730</v>
      </c>
      <c r="F55" s="294">
        <v>0</v>
      </c>
      <c r="G55" s="281" t="s">
        <v>364</v>
      </c>
      <c r="H55" s="281">
        <v>0</v>
      </c>
      <c r="I55" s="284">
        <v>1436925</v>
      </c>
      <c r="J55" s="285">
        <v>577500000</v>
      </c>
      <c r="K55" s="281">
        <v>1</v>
      </c>
      <c r="L55" s="281">
        <v>2</v>
      </c>
      <c r="M55" s="281" t="s">
        <v>199</v>
      </c>
      <c r="N55" s="281" t="s">
        <v>371</v>
      </c>
      <c r="O55" s="281" t="s">
        <v>453</v>
      </c>
      <c r="P55" s="281" t="s">
        <v>367</v>
      </c>
      <c r="Q55" s="286" t="s">
        <v>454</v>
      </c>
    </row>
    <row r="56" spans="1:17" ht="14.45">
      <c r="A56" s="281">
        <v>81111811</v>
      </c>
      <c r="B56" s="295" t="s">
        <v>455</v>
      </c>
      <c r="C56" s="283">
        <v>2</v>
      </c>
      <c r="D56" s="283">
        <v>3</v>
      </c>
      <c r="E56" s="281">
        <v>334</v>
      </c>
      <c r="F56" s="283">
        <v>0</v>
      </c>
      <c r="G56" s="281" t="s">
        <v>364</v>
      </c>
      <c r="H56" s="281">
        <v>0</v>
      </c>
      <c r="I56" s="284">
        <v>67397958.599999994</v>
      </c>
      <c r="J56" s="284">
        <v>56636940</v>
      </c>
      <c r="K56" s="281">
        <v>1</v>
      </c>
      <c r="L56" s="281">
        <v>1</v>
      </c>
      <c r="M56" s="281" t="s">
        <v>199</v>
      </c>
      <c r="N56" s="281" t="s">
        <v>371</v>
      </c>
      <c r="O56" s="281" t="s">
        <v>456</v>
      </c>
      <c r="P56" s="281" t="s">
        <v>367</v>
      </c>
      <c r="Q56" s="286" t="s">
        <v>457</v>
      </c>
    </row>
    <row r="57" spans="1:17" ht="29.1">
      <c r="A57" s="281">
        <v>81112215</v>
      </c>
      <c r="B57" s="282" t="s">
        <v>458</v>
      </c>
      <c r="C57" s="283">
        <v>1</v>
      </c>
      <c r="D57" s="283">
        <v>2</v>
      </c>
      <c r="E57" s="281">
        <v>365</v>
      </c>
      <c r="F57" s="283">
        <v>0</v>
      </c>
      <c r="G57" s="281" t="s">
        <v>364</v>
      </c>
      <c r="H57" s="281">
        <v>0</v>
      </c>
      <c r="I57" s="284">
        <v>74970000</v>
      </c>
      <c r="J57" s="284">
        <v>63000000</v>
      </c>
      <c r="K57" s="281">
        <v>0</v>
      </c>
      <c r="L57" s="281">
        <v>0</v>
      </c>
      <c r="M57" s="281" t="s">
        <v>199</v>
      </c>
      <c r="N57" s="281" t="s">
        <v>371</v>
      </c>
      <c r="O57" s="281" t="s">
        <v>459</v>
      </c>
      <c r="P57" s="281" t="s">
        <v>367</v>
      </c>
      <c r="Q57" s="286" t="s">
        <v>460</v>
      </c>
    </row>
    <row r="58" spans="1:17" ht="29.1">
      <c r="A58" s="281">
        <v>81112210</v>
      </c>
      <c r="B58" s="282" t="s">
        <v>461</v>
      </c>
      <c r="C58" s="283">
        <v>10</v>
      </c>
      <c r="D58" s="283">
        <v>11</v>
      </c>
      <c r="E58" s="281">
        <v>365</v>
      </c>
      <c r="F58" s="283">
        <v>0</v>
      </c>
      <c r="G58" s="281" t="s">
        <v>364</v>
      </c>
      <c r="H58" s="281">
        <v>0</v>
      </c>
      <c r="I58" s="284">
        <v>24146757</v>
      </c>
      <c r="J58" s="285">
        <v>20291393</v>
      </c>
      <c r="K58" s="281">
        <v>1</v>
      </c>
      <c r="L58" s="281">
        <v>1</v>
      </c>
      <c r="M58" s="281" t="s">
        <v>199</v>
      </c>
      <c r="N58" s="281" t="s">
        <v>371</v>
      </c>
      <c r="O58" s="281" t="s">
        <v>462</v>
      </c>
      <c r="P58" s="281" t="s">
        <v>367</v>
      </c>
      <c r="Q58" s="286" t="s">
        <v>463</v>
      </c>
    </row>
    <row r="59" spans="1:17" ht="14.45">
      <c r="A59" s="281">
        <v>80101507</v>
      </c>
      <c r="B59" s="282" t="s">
        <v>464</v>
      </c>
      <c r="C59" s="283">
        <v>4</v>
      </c>
      <c r="D59" s="283">
        <v>5</v>
      </c>
      <c r="E59" s="281">
        <v>365</v>
      </c>
      <c r="F59" s="283">
        <v>0</v>
      </c>
      <c r="G59" s="281" t="s">
        <v>364</v>
      </c>
      <c r="H59" s="281">
        <v>0</v>
      </c>
      <c r="I59" s="284">
        <v>403640351.87</v>
      </c>
      <c r="J59" s="284">
        <v>339193573</v>
      </c>
      <c r="K59" s="281">
        <v>0</v>
      </c>
      <c r="L59" s="281">
        <v>0</v>
      </c>
      <c r="M59" s="281" t="s">
        <v>199</v>
      </c>
      <c r="N59" s="281" t="s">
        <v>371</v>
      </c>
      <c r="O59" s="281" t="s">
        <v>401</v>
      </c>
      <c r="P59" s="281" t="s">
        <v>367</v>
      </c>
      <c r="Q59" s="286" t="s">
        <v>402</v>
      </c>
    </row>
    <row r="60" spans="1:17" ht="87">
      <c r="A60" s="281">
        <v>81112218</v>
      </c>
      <c r="B60" s="282" t="s">
        <v>465</v>
      </c>
      <c r="C60" s="283">
        <v>7</v>
      </c>
      <c r="D60" s="283">
        <v>8</v>
      </c>
      <c r="E60" s="281">
        <v>365</v>
      </c>
      <c r="F60" s="283">
        <v>0</v>
      </c>
      <c r="G60" s="281" t="s">
        <v>364</v>
      </c>
      <c r="H60" s="281">
        <v>0</v>
      </c>
      <c r="I60" s="284">
        <v>391104895</v>
      </c>
      <c r="J60" s="285">
        <v>328659576</v>
      </c>
      <c r="K60" s="281">
        <v>1</v>
      </c>
      <c r="L60" s="281">
        <v>1</v>
      </c>
      <c r="M60" s="281" t="s">
        <v>199</v>
      </c>
      <c r="N60" s="281" t="s">
        <v>371</v>
      </c>
      <c r="O60" s="281" t="s">
        <v>462</v>
      </c>
      <c r="P60" s="281" t="s">
        <v>367</v>
      </c>
      <c r="Q60" s="286" t="s">
        <v>463</v>
      </c>
    </row>
    <row r="61" spans="1:17" ht="144.94999999999999">
      <c r="A61" s="281">
        <v>81111504</v>
      </c>
      <c r="B61" s="282" t="s">
        <v>466</v>
      </c>
      <c r="C61" s="283">
        <v>7</v>
      </c>
      <c r="D61" s="283">
        <v>8</v>
      </c>
      <c r="E61" s="281">
        <v>365</v>
      </c>
      <c r="F61" s="283">
        <v>0</v>
      </c>
      <c r="G61" s="281" t="s">
        <v>364</v>
      </c>
      <c r="H61" s="281">
        <v>0</v>
      </c>
      <c r="I61" s="284">
        <v>5950000</v>
      </c>
      <c r="J61" s="296">
        <v>5000000</v>
      </c>
      <c r="K61" s="281">
        <v>1</v>
      </c>
      <c r="L61" s="281">
        <v>1</v>
      </c>
      <c r="M61" s="281" t="s">
        <v>199</v>
      </c>
      <c r="N61" s="281" t="s">
        <v>371</v>
      </c>
      <c r="O61" s="297" t="s">
        <v>467</v>
      </c>
      <c r="P61" s="281" t="s">
        <v>367</v>
      </c>
      <c r="Q61" s="286" t="s">
        <v>468</v>
      </c>
    </row>
    <row r="62" spans="1:17" ht="144.94999999999999">
      <c r="A62" s="281">
        <v>81111504</v>
      </c>
      <c r="B62" s="282" t="s">
        <v>466</v>
      </c>
      <c r="C62" s="283">
        <v>7</v>
      </c>
      <c r="D62" s="283">
        <v>8</v>
      </c>
      <c r="E62" s="281">
        <v>365</v>
      </c>
      <c r="F62" s="283">
        <v>0</v>
      </c>
      <c r="G62" s="281" t="s">
        <v>364</v>
      </c>
      <c r="H62" s="281">
        <v>0</v>
      </c>
      <c r="I62" s="284">
        <v>36196801.200000003</v>
      </c>
      <c r="J62" s="296">
        <v>30417480</v>
      </c>
      <c r="K62" s="281">
        <v>1</v>
      </c>
      <c r="L62" s="281">
        <v>1</v>
      </c>
      <c r="M62" s="281" t="s">
        <v>199</v>
      </c>
      <c r="N62" s="281" t="s">
        <v>371</v>
      </c>
      <c r="O62" s="297" t="s">
        <v>467</v>
      </c>
      <c r="P62" s="281" t="s">
        <v>367</v>
      </c>
      <c r="Q62" s="286" t="s">
        <v>468</v>
      </c>
    </row>
    <row r="63" spans="1:17" ht="101.45">
      <c r="A63" s="281">
        <v>81111504</v>
      </c>
      <c r="B63" s="282" t="s">
        <v>469</v>
      </c>
      <c r="C63" s="283">
        <v>3</v>
      </c>
      <c r="D63" s="283">
        <v>4</v>
      </c>
      <c r="E63" s="281">
        <v>365</v>
      </c>
      <c r="F63" s="283">
        <v>0</v>
      </c>
      <c r="G63" s="281" t="s">
        <v>364</v>
      </c>
      <c r="H63" s="281">
        <v>0</v>
      </c>
      <c r="I63" s="284">
        <v>14280000</v>
      </c>
      <c r="J63" s="296">
        <v>12000000</v>
      </c>
      <c r="K63" s="281">
        <v>1</v>
      </c>
      <c r="L63" s="281">
        <v>1</v>
      </c>
      <c r="M63" s="281" t="s">
        <v>199</v>
      </c>
      <c r="N63" s="281" t="s">
        <v>371</v>
      </c>
      <c r="O63" s="297" t="s">
        <v>467</v>
      </c>
      <c r="P63" s="281" t="s">
        <v>367</v>
      </c>
      <c r="Q63" s="286" t="s">
        <v>468</v>
      </c>
    </row>
    <row r="64" spans="1:17" ht="101.45">
      <c r="A64" s="281">
        <v>81111504</v>
      </c>
      <c r="B64" s="282" t="s">
        <v>469</v>
      </c>
      <c r="C64" s="283">
        <v>3</v>
      </c>
      <c r="D64" s="283">
        <v>4</v>
      </c>
      <c r="E64" s="281">
        <v>365</v>
      </c>
      <c r="F64" s="283">
        <v>0</v>
      </c>
      <c r="G64" s="281" t="s">
        <v>364</v>
      </c>
      <c r="H64" s="281">
        <v>0</v>
      </c>
      <c r="I64" s="284">
        <v>119000000</v>
      </c>
      <c r="J64" s="296">
        <v>100000000</v>
      </c>
      <c r="K64" s="281">
        <v>1</v>
      </c>
      <c r="L64" s="281">
        <v>1</v>
      </c>
      <c r="M64" s="281" t="s">
        <v>199</v>
      </c>
      <c r="N64" s="281" t="s">
        <v>371</v>
      </c>
      <c r="O64" s="297" t="s">
        <v>467</v>
      </c>
      <c r="P64" s="281" t="s">
        <v>367</v>
      </c>
      <c r="Q64" s="286" t="s">
        <v>468</v>
      </c>
    </row>
    <row r="65" spans="1:17" ht="72.599999999999994">
      <c r="A65" s="281">
        <v>80101505</v>
      </c>
      <c r="B65" s="282" t="s">
        <v>470</v>
      </c>
      <c r="C65" s="283">
        <v>3</v>
      </c>
      <c r="D65" s="283">
        <v>4</v>
      </c>
      <c r="E65" s="281">
        <v>240</v>
      </c>
      <c r="F65" s="283">
        <v>0</v>
      </c>
      <c r="G65" s="281" t="s">
        <v>364</v>
      </c>
      <c r="H65" s="281">
        <v>0</v>
      </c>
      <c r="I65" s="284">
        <v>47600000</v>
      </c>
      <c r="J65" s="296">
        <v>40000000</v>
      </c>
      <c r="K65" s="281">
        <v>0</v>
      </c>
      <c r="L65" s="281">
        <v>0</v>
      </c>
      <c r="M65" s="281" t="s">
        <v>199</v>
      </c>
      <c r="N65" s="281" t="s">
        <v>371</v>
      </c>
      <c r="O65" s="297" t="s">
        <v>467</v>
      </c>
      <c r="P65" s="281" t="s">
        <v>367</v>
      </c>
      <c r="Q65" s="286" t="s">
        <v>468</v>
      </c>
    </row>
    <row r="66" spans="1:17" ht="43.5">
      <c r="A66" s="281">
        <v>80101502</v>
      </c>
      <c r="B66" s="282" t="s">
        <v>471</v>
      </c>
      <c r="C66" s="283">
        <v>1</v>
      </c>
      <c r="D66" s="283">
        <v>2</v>
      </c>
      <c r="E66" s="281">
        <v>365</v>
      </c>
      <c r="F66" s="283">
        <v>0</v>
      </c>
      <c r="G66" s="281" t="s">
        <v>364</v>
      </c>
      <c r="H66" s="281">
        <v>0</v>
      </c>
      <c r="I66" s="284">
        <v>166600000</v>
      </c>
      <c r="J66" s="296">
        <v>140000000</v>
      </c>
      <c r="K66" s="281">
        <v>0</v>
      </c>
      <c r="L66" s="281">
        <v>0</v>
      </c>
      <c r="M66" s="281" t="s">
        <v>199</v>
      </c>
      <c r="N66" s="281" t="s">
        <v>371</v>
      </c>
      <c r="O66" s="281" t="s">
        <v>472</v>
      </c>
      <c r="P66" s="281" t="s">
        <v>367</v>
      </c>
      <c r="Q66" s="286" t="s">
        <v>473</v>
      </c>
    </row>
    <row r="67" spans="1:17" ht="101.45">
      <c r="A67" s="281">
        <v>80101506</v>
      </c>
      <c r="B67" s="282" t="s">
        <v>474</v>
      </c>
      <c r="C67" s="283">
        <v>3</v>
      </c>
      <c r="D67" s="283">
        <v>4</v>
      </c>
      <c r="E67" s="281">
        <v>180</v>
      </c>
      <c r="F67" s="283">
        <v>0</v>
      </c>
      <c r="G67" s="281" t="s">
        <v>364</v>
      </c>
      <c r="H67" s="281">
        <v>0</v>
      </c>
      <c r="I67" s="284">
        <v>92820000</v>
      </c>
      <c r="J67" s="296">
        <v>78000000</v>
      </c>
      <c r="K67" s="281">
        <v>0</v>
      </c>
      <c r="L67" s="281">
        <v>0</v>
      </c>
      <c r="M67" s="281" t="s">
        <v>199</v>
      </c>
      <c r="N67" s="281" t="s">
        <v>371</v>
      </c>
      <c r="O67" s="281" t="s">
        <v>472</v>
      </c>
      <c r="P67" s="281" t="s">
        <v>367</v>
      </c>
      <c r="Q67" s="286" t="s">
        <v>473</v>
      </c>
    </row>
    <row r="68" spans="1:17" ht="87">
      <c r="A68" s="281">
        <v>84111603</v>
      </c>
      <c r="B68" s="282" t="s">
        <v>475</v>
      </c>
      <c r="C68" s="283">
        <v>9</v>
      </c>
      <c r="D68" s="283">
        <v>10</v>
      </c>
      <c r="E68" s="281">
        <v>30</v>
      </c>
      <c r="F68" s="283">
        <v>0</v>
      </c>
      <c r="G68" s="281" t="s">
        <v>364</v>
      </c>
      <c r="H68" s="281">
        <v>0</v>
      </c>
      <c r="I68" s="284">
        <v>21824046.649999999</v>
      </c>
      <c r="J68" s="296">
        <v>18339535</v>
      </c>
      <c r="K68" s="281">
        <v>0</v>
      </c>
      <c r="L68" s="281">
        <v>0</v>
      </c>
      <c r="M68" s="281" t="s">
        <v>199</v>
      </c>
      <c r="N68" s="281" t="s">
        <v>371</v>
      </c>
      <c r="O68" s="281" t="s">
        <v>472</v>
      </c>
      <c r="P68" s="281" t="s">
        <v>367</v>
      </c>
      <c r="Q68" s="286" t="s">
        <v>473</v>
      </c>
    </row>
    <row r="69" spans="1:17" ht="29.1">
      <c r="A69" s="293">
        <v>80101504</v>
      </c>
      <c r="B69" s="293" t="s">
        <v>476</v>
      </c>
      <c r="C69" s="294">
        <v>2</v>
      </c>
      <c r="D69" s="294">
        <v>3</v>
      </c>
      <c r="E69" s="293">
        <v>180</v>
      </c>
      <c r="F69" s="294">
        <v>0</v>
      </c>
      <c r="G69" s="281" t="s">
        <v>364</v>
      </c>
      <c r="H69" s="281">
        <v>0</v>
      </c>
      <c r="I69" s="290">
        <v>119000000</v>
      </c>
      <c r="J69" s="298">
        <v>100000000</v>
      </c>
      <c r="K69" s="281">
        <v>0</v>
      </c>
      <c r="L69" s="281">
        <v>0</v>
      </c>
      <c r="M69" s="289" t="s">
        <v>199</v>
      </c>
      <c r="N69" s="281" t="s">
        <v>371</v>
      </c>
      <c r="O69" s="293" t="s">
        <v>477</v>
      </c>
      <c r="P69" s="289" t="s">
        <v>367</v>
      </c>
      <c r="Q69" s="286" t="s">
        <v>478</v>
      </c>
    </row>
    <row r="70" spans="1:17" ht="14.45">
      <c r="A70" s="293">
        <v>94101610</v>
      </c>
      <c r="B70" s="293" t="s">
        <v>479</v>
      </c>
      <c r="C70" s="294">
        <v>3</v>
      </c>
      <c r="D70" s="294">
        <v>4</v>
      </c>
      <c r="E70" s="293">
        <v>300</v>
      </c>
      <c r="F70" s="294">
        <v>0</v>
      </c>
      <c r="G70" s="281" t="s">
        <v>364</v>
      </c>
      <c r="H70" s="281">
        <v>0</v>
      </c>
      <c r="I70" s="290">
        <v>7735000</v>
      </c>
      <c r="J70" s="298">
        <v>6500000</v>
      </c>
      <c r="K70" s="281">
        <v>0</v>
      </c>
      <c r="L70" s="281">
        <v>0</v>
      </c>
      <c r="M70" s="289" t="s">
        <v>199</v>
      </c>
      <c r="N70" s="281" t="s">
        <v>371</v>
      </c>
      <c r="O70" s="293" t="s">
        <v>477</v>
      </c>
      <c r="P70" s="289" t="s">
        <v>367</v>
      </c>
      <c r="Q70" s="286" t="s">
        <v>478</v>
      </c>
    </row>
    <row r="71" spans="1:17" ht="14.45">
      <c r="A71" s="293">
        <v>80101511</v>
      </c>
      <c r="B71" s="293" t="s">
        <v>480</v>
      </c>
      <c r="C71" s="294">
        <v>8</v>
      </c>
      <c r="D71" s="294">
        <v>9</v>
      </c>
      <c r="E71" s="293">
        <v>90</v>
      </c>
      <c r="F71" s="294">
        <v>0</v>
      </c>
      <c r="G71" s="281" t="s">
        <v>364</v>
      </c>
      <c r="H71" s="281">
        <v>0</v>
      </c>
      <c r="I71" s="290">
        <v>35700000</v>
      </c>
      <c r="J71" s="298">
        <v>30000000</v>
      </c>
      <c r="K71" s="281">
        <v>0</v>
      </c>
      <c r="L71" s="281">
        <v>0</v>
      </c>
      <c r="M71" s="289" t="s">
        <v>199</v>
      </c>
      <c r="N71" s="281" t="s">
        <v>371</v>
      </c>
      <c r="O71" s="293" t="s">
        <v>477</v>
      </c>
      <c r="P71" s="289" t="s">
        <v>367</v>
      </c>
      <c r="Q71" s="286" t="s">
        <v>478</v>
      </c>
    </row>
    <row r="72" spans="1:17" ht="14.45">
      <c r="A72" s="293">
        <v>80101511</v>
      </c>
      <c r="B72" s="293" t="s">
        <v>481</v>
      </c>
      <c r="C72" s="294">
        <v>4</v>
      </c>
      <c r="D72" s="294">
        <v>5</v>
      </c>
      <c r="E72" s="293">
        <v>120</v>
      </c>
      <c r="F72" s="294">
        <v>0</v>
      </c>
      <c r="G72" s="281" t="s">
        <v>364</v>
      </c>
      <c r="H72" s="281">
        <v>0</v>
      </c>
      <c r="I72" s="290">
        <v>36414000</v>
      </c>
      <c r="J72" s="298">
        <v>30600000</v>
      </c>
      <c r="K72" s="281">
        <v>0</v>
      </c>
      <c r="L72" s="281">
        <v>0</v>
      </c>
      <c r="M72" s="289" t="s">
        <v>199</v>
      </c>
      <c r="N72" s="281" t="s">
        <v>371</v>
      </c>
      <c r="O72" s="293" t="s">
        <v>477</v>
      </c>
      <c r="P72" s="289" t="s">
        <v>367</v>
      </c>
      <c r="Q72" s="286" t="s">
        <v>478</v>
      </c>
    </row>
    <row r="73" spans="1:17" ht="14.45">
      <c r="A73" s="293">
        <v>43231507</v>
      </c>
      <c r="B73" s="293" t="s">
        <v>482</v>
      </c>
      <c r="C73" s="294">
        <v>1</v>
      </c>
      <c r="D73" s="294">
        <v>2</v>
      </c>
      <c r="E73" s="293">
        <v>365</v>
      </c>
      <c r="F73" s="294">
        <v>0</v>
      </c>
      <c r="G73" s="281" t="s">
        <v>364</v>
      </c>
      <c r="H73" s="281">
        <v>0</v>
      </c>
      <c r="I73" s="290">
        <v>440300000</v>
      </c>
      <c r="J73" s="298">
        <v>370000000</v>
      </c>
      <c r="K73" s="281">
        <v>0</v>
      </c>
      <c r="L73" s="281">
        <v>0</v>
      </c>
      <c r="M73" s="289" t="s">
        <v>199</v>
      </c>
      <c r="N73" s="281" t="s">
        <v>371</v>
      </c>
      <c r="O73" s="293" t="s">
        <v>483</v>
      </c>
      <c r="P73" s="289" t="s">
        <v>367</v>
      </c>
      <c r="Q73" s="286" t="s">
        <v>484</v>
      </c>
    </row>
    <row r="74" spans="1:17" ht="29.1">
      <c r="A74" s="293">
        <v>80161505</v>
      </c>
      <c r="B74" s="293" t="s">
        <v>485</v>
      </c>
      <c r="C74" s="294">
        <v>3</v>
      </c>
      <c r="D74" s="294">
        <v>4</v>
      </c>
      <c r="E74" s="293">
        <v>120</v>
      </c>
      <c r="F74" s="294">
        <v>0</v>
      </c>
      <c r="G74" s="281" t="s">
        <v>364</v>
      </c>
      <c r="H74" s="281">
        <v>0</v>
      </c>
      <c r="I74" s="290">
        <v>238000000</v>
      </c>
      <c r="J74" s="298">
        <v>200000000</v>
      </c>
      <c r="K74" s="281">
        <v>0</v>
      </c>
      <c r="L74" s="281">
        <v>0</v>
      </c>
      <c r="M74" s="289" t="s">
        <v>199</v>
      </c>
      <c r="N74" s="281" t="s">
        <v>371</v>
      </c>
      <c r="O74" s="293" t="s">
        <v>486</v>
      </c>
      <c r="P74" s="289" t="s">
        <v>367</v>
      </c>
      <c r="Q74" s="286" t="s">
        <v>487</v>
      </c>
    </row>
    <row r="75" spans="1:17" ht="14.45">
      <c r="A75" s="293">
        <v>80161505</v>
      </c>
      <c r="B75" s="293" t="s">
        <v>488</v>
      </c>
      <c r="C75" s="294">
        <v>4</v>
      </c>
      <c r="D75" s="294">
        <v>5</v>
      </c>
      <c r="E75" s="293">
        <v>180</v>
      </c>
      <c r="F75" s="294">
        <v>0</v>
      </c>
      <c r="G75" s="281" t="s">
        <v>364</v>
      </c>
      <c r="H75" s="281">
        <v>0</v>
      </c>
      <c r="I75" s="290">
        <v>47600000</v>
      </c>
      <c r="J75" s="298">
        <v>40000000</v>
      </c>
      <c r="K75" s="281">
        <v>0</v>
      </c>
      <c r="L75" s="281">
        <v>0</v>
      </c>
      <c r="M75" s="289" t="s">
        <v>199</v>
      </c>
      <c r="N75" s="281" t="s">
        <v>371</v>
      </c>
      <c r="O75" s="293" t="s">
        <v>483</v>
      </c>
      <c r="P75" s="289" t="s">
        <v>367</v>
      </c>
      <c r="Q75" s="286" t="s">
        <v>484</v>
      </c>
    </row>
    <row r="76" spans="1:17" ht="14.45">
      <c r="A76" s="293">
        <v>80161505</v>
      </c>
      <c r="B76" s="293" t="s">
        <v>489</v>
      </c>
      <c r="C76" s="294">
        <v>5</v>
      </c>
      <c r="D76" s="294">
        <v>6</v>
      </c>
      <c r="E76" s="293">
        <v>150</v>
      </c>
      <c r="F76" s="294">
        <v>0</v>
      </c>
      <c r="G76" s="281" t="s">
        <v>364</v>
      </c>
      <c r="H76" s="281">
        <v>0</v>
      </c>
      <c r="I76" s="290">
        <v>357000000</v>
      </c>
      <c r="J76" s="298">
        <v>300000000</v>
      </c>
      <c r="K76" s="281">
        <v>0</v>
      </c>
      <c r="L76" s="281">
        <v>0</v>
      </c>
      <c r="M76" s="289" t="s">
        <v>199</v>
      </c>
      <c r="N76" s="281" t="s">
        <v>371</v>
      </c>
      <c r="O76" s="293" t="s">
        <v>490</v>
      </c>
      <c r="P76" s="289" t="s">
        <v>367</v>
      </c>
      <c r="Q76" s="286" t="s">
        <v>491</v>
      </c>
    </row>
    <row r="77" spans="1:17" ht="29.1">
      <c r="A77" s="293">
        <v>80161505</v>
      </c>
      <c r="B77" s="293" t="s">
        <v>492</v>
      </c>
      <c r="C77" s="294">
        <v>5</v>
      </c>
      <c r="D77" s="294">
        <v>6</v>
      </c>
      <c r="E77" s="293">
        <v>120</v>
      </c>
      <c r="F77" s="294">
        <v>0</v>
      </c>
      <c r="G77" s="281" t="s">
        <v>364</v>
      </c>
      <c r="H77" s="281">
        <v>0</v>
      </c>
      <c r="I77" s="290">
        <v>178500000</v>
      </c>
      <c r="J77" s="298">
        <v>150000000</v>
      </c>
      <c r="K77" s="281">
        <v>0</v>
      </c>
      <c r="L77" s="281">
        <v>0</v>
      </c>
      <c r="M77" s="289" t="s">
        <v>199</v>
      </c>
      <c r="N77" s="281" t="s">
        <v>371</v>
      </c>
      <c r="O77" s="293" t="s">
        <v>493</v>
      </c>
      <c r="P77" s="289" t="s">
        <v>367</v>
      </c>
      <c r="Q77" s="286" t="s">
        <v>494</v>
      </c>
    </row>
    <row r="78" spans="1:17" ht="14.45">
      <c r="A78" s="293">
        <v>80161505</v>
      </c>
      <c r="B78" s="293" t="s">
        <v>495</v>
      </c>
      <c r="C78" s="294">
        <v>3</v>
      </c>
      <c r="D78" s="294">
        <v>4</v>
      </c>
      <c r="E78" s="293">
        <v>300</v>
      </c>
      <c r="F78" s="294">
        <v>0</v>
      </c>
      <c r="G78" s="281" t="s">
        <v>364</v>
      </c>
      <c r="H78" s="281">
        <v>0</v>
      </c>
      <c r="I78" s="290">
        <v>238000000</v>
      </c>
      <c r="J78" s="298">
        <v>200000000</v>
      </c>
      <c r="K78" s="281">
        <v>0</v>
      </c>
      <c r="L78" s="281">
        <v>0</v>
      </c>
      <c r="M78" s="289" t="s">
        <v>199</v>
      </c>
      <c r="N78" s="281" t="s">
        <v>371</v>
      </c>
      <c r="O78" s="293" t="s">
        <v>496</v>
      </c>
      <c r="P78" s="289" t="s">
        <v>367</v>
      </c>
      <c r="Q78" s="286" t="s">
        <v>497</v>
      </c>
    </row>
    <row r="79" spans="1:17" ht="14.45">
      <c r="A79" s="293">
        <v>80111601</v>
      </c>
      <c r="B79" s="293" t="s">
        <v>498</v>
      </c>
      <c r="C79" s="294">
        <v>1</v>
      </c>
      <c r="D79" s="294">
        <v>2</v>
      </c>
      <c r="E79" s="293">
        <v>365</v>
      </c>
      <c r="F79" s="294">
        <v>0</v>
      </c>
      <c r="G79" s="281" t="s">
        <v>364</v>
      </c>
      <c r="H79" s="281">
        <v>0</v>
      </c>
      <c r="I79" s="290">
        <v>285600000</v>
      </c>
      <c r="J79" s="298">
        <v>240000000</v>
      </c>
      <c r="K79" s="281">
        <v>0</v>
      </c>
      <c r="L79" s="281">
        <v>0</v>
      </c>
      <c r="M79" s="289" t="s">
        <v>199</v>
      </c>
      <c r="N79" s="281" t="s">
        <v>371</v>
      </c>
      <c r="O79" s="293" t="s">
        <v>499</v>
      </c>
      <c r="P79" s="289" t="s">
        <v>367</v>
      </c>
      <c r="Q79" s="286" t="s">
        <v>500</v>
      </c>
    </row>
    <row r="80" spans="1:17" ht="14.45">
      <c r="A80" s="293">
        <v>43231507</v>
      </c>
      <c r="B80" s="293" t="s">
        <v>482</v>
      </c>
      <c r="C80" s="294">
        <v>1</v>
      </c>
      <c r="D80" s="294">
        <v>2</v>
      </c>
      <c r="E80" s="293">
        <v>365</v>
      </c>
      <c r="F80" s="294">
        <v>0</v>
      </c>
      <c r="G80" s="281" t="s">
        <v>364</v>
      </c>
      <c r="H80" s="281">
        <v>0</v>
      </c>
      <c r="I80" s="290">
        <v>226100000</v>
      </c>
      <c r="J80" s="298">
        <v>190000000</v>
      </c>
      <c r="K80" s="281">
        <v>0</v>
      </c>
      <c r="L80" s="281">
        <v>0</v>
      </c>
      <c r="M80" s="289" t="s">
        <v>199</v>
      </c>
      <c r="N80" s="281" t="s">
        <v>371</v>
      </c>
      <c r="O80" s="293" t="s">
        <v>483</v>
      </c>
      <c r="P80" s="289" t="s">
        <v>367</v>
      </c>
      <c r="Q80" s="286" t="s">
        <v>484</v>
      </c>
    </row>
    <row r="81" spans="1:17" ht="14.45">
      <c r="A81" s="293">
        <v>43231513</v>
      </c>
      <c r="B81" s="293" t="s">
        <v>501</v>
      </c>
      <c r="C81" s="294">
        <v>9</v>
      </c>
      <c r="D81" s="294">
        <v>10</v>
      </c>
      <c r="E81" s="293">
        <v>120</v>
      </c>
      <c r="F81" s="294">
        <v>0</v>
      </c>
      <c r="G81" s="281" t="s">
        <v>364</v>
      </c>
      <c r="H81" s="281">
        <v>0</v>
      </c>
      <c r="I81" s="290">
        <v>119000000</v>
      </c>
      <c r="J81" s="298">
        <v>100000000</v>
      </c>
      <c r="K81" s="281">
        <v>0</v>
      </c>
      <c r="L81" s="281">
        <v>0</v>
      </c>
      <c r="M81" s="289" t="s">
        <v>199</v>
      </c>
      <c r="N81" s="281" t="s">
        <v>371</v>
      </c>
      <c r="O81" s="293" t="s">
        <v>490</v>
      </c>
      <c r="P81" s="289" t="s">
        <v>367</v>
      </c>
      <c r="Q81" s="286" t="s">
        <v>491</v>
      </c>
    </row>
    <row r="82" spans="1:17" ht="29.1">
      <c r="A82" s="293">
        <v>43231604</v>
      </c>
      <c r="B82" s="293" t="s">
        <v>502</v>
      </c>
      <c r="C82" s="294">
        <v>6</v>
      </c>
      <c r="D82" s="294">
        <v>7</v>
      </c>
      <c r="E82" s="293">
        <v>210</v>
      </c>
      <c r="F82" s="294">
        <v>0</v>
      </c>
      <c r="G82" s="281" t="s">
        <v>364</v>
      </c>
      <c r="H82" s="281">
        <v>0</v>
      </c>
      <c r="I82" s="290">
        <v>476000000</v>
      </c>
      <c r="J82" s="298">
        <v>400000000</v>
      </c>
      <c r="K82" s="281">
        <v>0</v>
      </c>
      <c r="L82" s="281">
        <v>0</v>
      </c>
      <c r="M82" s="289" t="s">
        <v>199</v>
      </c>
      <c r="N82" s="281" t="s">
        <v>371</v>
      </c>
      <c r="O82" s="293" t="s">
        <v>486</v>
      </c>
      <c r="P82" s="289" t="s">
        <v>367</v>
      </c>
      <c r="Q82" s="286" t="s">
        <v>487</v>
      </c>
    </row>
    <row r="83" spans="1:17" ht="29.1">
      <c r="A83" s="293">
        <v>43231507</v>
      </c>
      <c r="B83" s="293" t="s">
        <v>503</v>
      </c>
      <c r="C83" s="294">
        <v>8</v>
      </c>
      <c r="D83" s="294">
        <v>9</v>
      </c>
      <c r="E83" s="293">
        <v>150</v>
      </c>
      <c r="F83" s="294">
        <v>0</v>
      </c>
      <c r="G83" s="281" t="s">
        <v>364</v>
      </c>
      <c r="H83" s="281">
        <v>0</v>
      </c>
      <c r="I83" s="290">
        <v>119000000</v>
      </c>
      <c r="J83" s="298">
        <v>100000000</v>
      </c>
      <c r="K83" s="281">
        <v>0</v>
      </c>
      <c r="L83" s="281">
        <v>0</v>
      </c>
      <c r="M83" s="289" t="s">
        <v>199</v>
      </c>
      <c r="N83" s="281" t="s">
        <v>371</v>
      </c>
      <c r="O83" s="293" t="s">
        <v>493</v>
      </c>
      <c r="P83" s="289" t="s">
        <v>367</v>
      </c>
      <c r="Q83" s="286" t="s">
        <v>494</v>
      </c>
    </row>
    <row r="84" spans="1:17" ht="29.1">
      <c r="A84" s="293">
        <v>81112201</v>
      </c>
      <c r="B84" s="293" t="s">
        <v>504</v>
      </c>
      <c r="C84" s="294">
        <v>4</v>
      </c>
      <c r="D84" s="294">
        <v>5</v>
      </c>
      <c r="E84" s="293">
        <v>270</v>
      </c>
      <c r="F84" s="294">
        <v>0</v>
      </c>
      <c r="G84" s="281" t="s">
        <v>364</v>
      </c>
      <c r="H84" s="281">
        <v>0</v>
      </c>
      <c r="I84" s="290">
        <v>833000000</v>
      </c>
      <c r="J84" s="298">
        <v>700000000</v>
      </c>
      <c r="K84" s="281">
        <v>0</v>
      </c>
      <c r="L84" s="281">
        <v>0</v>
      </c>
      <c r="M84" s="289" t="s">
        <v>199</v>
      </c>
      <c r="N84" s="281" t="s">
        <v>371</v>
      </c>
      <c r="O84" s="293" t="s">
        <v>477</v>
      </c>
      <c r="P84" s="289" t="s">
        <v>367</v>
      </c>
      <c r="Q84" s="286" t="s">
        <v>478</v>
      </c>
    </row>
    <row r="85" spans="1:17" ht="29.1">
      <c r="A85" s="293">
        <v>81112201</v>
      </c>
      <c r="B85" s="293" t="s">
        <v>505</v>
      </c>
      <c r="C85" s="294">
        <v>8</v>
      </c>
      <c r="D85" s="294">
        <v>9</v>
      </c>
      <c r="E85" s="293">
        <v>120</v>
      </c>
      <c r="F85" s="294">
        <v>0</v>
      </c>
      <c r="G85" s="281" t="s">
        <v>364</v>
      </c>
      <c r="H85" s="281">
        <v>0</v>
      </c>
      <c r="I85" s="290">
        <v>59500000</v>
      </c>
      <c r="J85" s="298">
        <v>50000000</v>
      </c>
      <c r="K85" s="281">
        <v>0</v>
      </c>
      <c r="L85" s="281">
        <v>0</v>
      </c>
      <c r="M85" s="289" t="s">
        <v>199</v>
      </c>
      <c r="N85" s="281" t="s">
        <v>371</v>
      </c>
      <c r="O85" s="293" t="s">
        <v>496</v>
      </c>
      <c r="P85" s="289" t="s">
        <v>367</v>
      </c>
      <c r="Q85" s="286" t="s">
        <v>497</v>
      </c>
    </row>
    <row r="86" spans="1:17" ht="29.1">
      <c r="A86" s="293">
        <v>81112201</v>
      </c>
      <c r="B86" s="293" t="s">
        <v>506</v>
      </c>
      <c r="C86" s="294">
        <v>4</v>
      </c>
      <c r="D86" s="294">
        <v>5</v>
      </c>
      <c r="E86" s="293">
        <v>180</v>
      </c>
      <c r="F86" s="294">
        <v>0</v>
      </c>
      <c r="G86" s="281" t="s">
        <v>364</v>
      </c>
      <c r="H86" s="281">
        <v>0</v>
      </c>
      <c r="I86" s="290">
        <v>178500000</v>
      </c>
      <c r="J86" s="298">
        <v>150000000</v>
      </c>
      <c r="K86" s="281">
        <v>0</v>
      </c>
      <c r="L86" s="281">
        <v>0</v>
      </c>
      <c r="M86" s="289" t="s">
        <v>199</v>
      </c>
      <c r="N86" s="281" t="s">
        <v>371</v>
      </c>
      <c r="O86" s="293" t="s">
        <v>467</v>
      </c>
      <c r="P86" s="289" t="s">
        <v>367</v>
      </c>
      <c r="Q86" s="286" t="s">
        <v>468</v>
      </c>
    </row>
    <row r="87" spans="1:17" ht="14.45">
      <c r="A87" s="293">
        <v>81112201</v>
      </c>
      <c r="B87" s="293" t="s">
        <v>482</v>
      </c>
      <c r="C87" s="294">
        <v>1</v>
      </c>
      <c r="D87" s="294">
        <v>2</v>
      </c>
      <c r="E87" s="293">
        <v>365</v>
      </c>
      <c r="F87" s="294">
        <v>0</v>
      </c>
      <c r="G87" s="281" t="s">
        <v>364</v>
      </c>
      <c r="H87" s="281">
        <v>0</v>
      </c>
      <c r="I87" s="290">
        <v>214200000</v>
      </c>
      <c r="J87" s="298">
        <v>180000000</v>
      </c>
      <c r="K87" s="281">
        <v>0</v>
      </c>
      <c r="L87" s="281">
        <v>0</v>
      </c>
      <c r="M87" s="289" t="s">
        <v>199</v>
      </c>
      <c r="N87" s="281" t="s">
        <v>371</v>
      </c>
      <c r="O87" s="293" t="s">
        <v>483</v>
      </c>
      <c r="P87" s="289" t="s">
        <v>367</v>
      </c>
      <c r="Q87" s="286" t="s">
        <v>484</v>
      </c>
    </row>
    <row r="88" spans="1:17" ht="14.45">
      <c r="A88" s="293">
        <v>81112201</v>
      </c>
      <c r="B88" s="293" t="s">
        <v>507</v>
      </c>
      <c r="C88" s="294">
        <v>4</v>
      </c>
      <c r="D88" s="294">
        <v>5</v>
      </c>
      <c r="E88" s="293">
        <v>150</v>
      </c>
      <c r="F88" s="294">
        <v>0</v>
      </c>
      <c r="G88" s="281" t="s">
        <v>364</v>
      </c>
      <c r="H88" s="281">
        <v>0</v>
      </c>
      <c r="I88" s="290">
        <v>238000000</v>
      </c>
      <c r="J88" s="298">
        <v>200000000</v>
      </c>
      <c r="K88" s="281">
        <v>0</v>
      </c>
      <c r="L88" s="281">
        <v>0</v>
      </c>
      <c r="M88" s="289" t="s">
        <v>199</v>
      </c>
      <c r="N88" s="281" t="s">
        <v>371</v>
      </c>
      <c r="O88" s="293" t="s">
        <v>486</v>
      </c>
      <c r="P88" s="289" t="s">
        <v>367</v>
      </c>
      <c r="Q88" s="286" t="s">
        <v>487</v>
      </c>
    </row>
    <row r="89" spans="1:17" ht="29.1">
      <c r="A89" s="293">
        <v>81112201</v>
      </c>
      <c r="B89" s="293" t="s">
        <v>508</v>
      </c>
      <c r="C89" s="294">
        <v>8</v>
      </c>
      <c r="D89" s="294">
        <v>9</v>
      </c>
      <c r="E89" s="293">
        <v>150</v>
      </c>
      <c r="F89" s="294">
        <v>0</v>
      </c>
      <c r="G89" s="281" t="s">
        <v>364</v>
      </c>
      <c r="H89" s="281">
        <v>0</v>
      </c>
      <c r="I89" s="290">
        <v>178500000</v>
      </c>
      <c r="J89" s="298">
        <v>150000000</v>
      </c>
      <c r="K89" s="281">
        <v>0</v>
      </c>
      <c r="L89" s="281">
        <v>0</v>
      </c>
      <c r="M89" s="289" t="s">
        <v>199</v>
      </c>
      <c r="N89" s="281" t="s">
        <v>371</v>
      </c>
      <c r="O89" s="293" t="s">
        <v>493</v>
      </c>
      <c r="P89" s="289" t="s">
        <v>367</v>
      </c>
      <c r="Q89" s="286" t="s">
        <v>494</v>
      </c>
    </row>
    <row r="90" spans="1:17" ht="14.45">
      <c r="A90" s="293">
        <v>81112201</v>
      </c>
      <c r="B90" s="293" t="s">
        <v>509</v>
      </c>
      <c r="C90" s="294">
        <v>4</v>
      </c>
      <c r="D90" s="294">
        <v>5</v>
      </c>
      <c r="E90" s="293">
        <v>180</v>
      </c>
      <c r="F90" s="294">
        <v>0</v>
      </c>
      <c r="G90" s="281" t="s">
        <v>364</v>
      </c>
      <c r="H90" s="281">
        <v>0</v>
      </c>
      <c r="I90" s="290">
        <v>178500000</v>
      </c>
      <c r="J90" s="298">
        <v>150000000</v>
      </c>
      <c r="K90" s="281">
        <v>0</v>
      </c>
      <c r="L90" s="281">
        <v>0</v>
      </c>
      <c r="M90" s="289" t="s">
        <v>199</v>
      </c>
      <c r="N90" s="281" t="s">
        <v>371</v>
      </c>
      <c r="O90" s="293" t="s">
        <v>467</v>
      </c>
      <c r="P90" s="289" t="s">
        <v>367</v>
      </c>
      <c r="Q90" s="286" t="s">
        <v>468</v>
      </c>
    </row>
    <row r="91" spans="1:17" ht="14.45">
      <c r="A91" s="293">
        <v>81111501</v>
      </c>
      <c r="B91" s="293" t="s">
        <v>510</v>
      </c>
      <c r="C91" s="294">
        <v>1</v>
      </c>
      <c r="D91" s="294">
        <v>2</v>
      </c>
      <c r="E91" s="293">
        <v>365</v>
      </c>
      <c r="F91" s="294">
        <v>0</v>
      </c>
      <c r="G91" s="281" t="s">
        <v>364</v>
      </c>
      <c r="H91" s="281">
        <v>0</v>
      </c>
      <c r="I91" s="290">
        <v>1761200000</v>
      </c>
      <c r="J91" s="298">
        <v>1480000000</v>
      </c>
      <c r="K91" s="281">
        <v>0</v>
      </c>
      <c r="L91" s="281">
        <v>0</v>
      </c>
      <c r="M91" s="289" t="s">
        <v>199</v>
      </c>
      <c r="N91" s="281" t="s">
        <v>371</v>
      </c>
      <c r="O91" s="293" t="s">
        <v>483</v>
      </c>
      <c r="P91" s="289" t="s">
        <v>367</v>
      </c>
      <c r="Q91" s="286" t="s">
        <v>484</v>
      </c>
    </row>
    <row r="92" spans="1:17" ht="14.45">
      <c r="A92" s="293">
        <v>94101503</v>
      </c>
      <c r="B92" s="293" t="s">
        <v>511</v>
      </c>
      <c r="C92" s="294">
        <v>2</v>
      </c>
      <c r="D92" s="294">
        <v>3</v>
      </c>
      <c r="E92" s="293">
        <v>330</v>
      </c>
      <c r="F92" s="294">
        <v>0</v>
      </c>
      <c r="G92" s="281" t="s">
        <v>364</v>
      </c>
      <c r="H92" s="281">
        <v>0</v>
      </c>
      <c r="I92" s="290">
        <v>16184000</v>
      </c>
      <c r="J92" s="298">
        <v>13600000</v>
      </c>
      <c r="K92" s="281">
        <v>0</v>
      </c>
      <c r="L92" s="281">
        <v>0</v>
      </c>
      <c r="M92" s="289" t="s">
        <v>199</v>
      </c>
      <c r="N92" s="281" t="s">
        <v>371</v>
      </c>
      <c r="O92" s="293" t="s">
        <v>477</v>
      </c>
      <c r="P92" s="289" t="s">
        <v>367</v>
      </c>
      <c r="Q92" s="286" t="s">
        <v>478</v>
      </c>
    </row>
    <row r="93" spans="1:17" ht="87">
      <c r="A93" s="281">
        <v>80101510</v>
      </c>
      <c r="B93" s="282" t="s">
        <v>512</v>
      </c>
      <c r="C93" s="283">
        <v>9</v>
      </c>
      <c r="D93" s="283">
        <v>10</v>
      </c>
      <c r="E93" s="281">
        <v>90</v>
      </c>
      <c r="F93" s="283">
        <v>0</v>
      </c>
      <c r="G93" s="281" t="s">
        <v>364</v>
      </c>
      <c r="H93" s="281">
        <v>0</v>
      </c>
      <c r="I93" s="284">
        <v>33986400</v>
      </c>
      <c r="J93" s="285">
        <v>28672000</v>
      </c>
      <c r="K93" s="281">
        <v>0</v>
      </c>
      <c r="L93" s="281">
        <v>0</v>
      </c>
      <c r="M93" s="281" t="s">
        <v>513</v>
      </c>
      <c r="N93" s="281" t="s">
        <v>371</v>
      </c>
      <c r="O93" s="281" t="s">
        <v>514</v>
      </c>
      <c r="P93" s="281" t="s">
        <v>367</v>
      </c>
      <c r="Q93" s="286" t="s">
        <v>515</v>
      </c>
    </row>
    <row r="94" spans="1:17" ht="101.45">
      <c r="A94" s="281">
        <v>80111609</v>
      </c>
      <c r="B94" s="282" t="s">
        <v>516</v>
      </c>
      <c r="C94" s="283">
        <v>1</v>
      </c>
      <c r="D94" s="283">
        <v>2</v>
      </c>
      <c r="E94" s="281">
        <v>365</v>
      </c>
      <c r="F94" s="283">
        <v>0</v>
      </c>
      <c r="G94" s="281" t="s">
        <v>364</v>
      </c>
      <c r="H94" s="281">
        <v>0</v>
      </c>
      <c r="I94" s="284">
        <v>128167012</v>
      </c>
      <c r="J94" s="284">
        <v>107703372</v>
      </c>
      <c r="K94" s="281">
        <v>1</v>
      </c>
      <c r="L94" s="281">
        <v>1</v>
      </c>
      <c r="M94" s="281" t="s">
        <v>513</v>
      </c>
      <c r="N94" s="281" t="s">
        <v>371</v>
      </c>
      <c r="O94" s="281" t="s">
        <v>517</v>
      </c>
      <c r="P94" s="281" t="s">
        <v>367</v>
      </c>
      <c r="Q94" s="286" t="s">
        <v>518</v>
      </c>
    </row>
    <row r="95" spans="1:17" ht="57.95">
      <c r="A95" s="281">
        <v>81111820</v>
      </c>
      <c r="B95" s="282" t="s">
        <v>519</v>
      </c>
      <c r="C95" s="283">
        <v>7</v>
      </c>
      <c r="D95" s="283">
        <v>8</v>
      </c>
      <c r="E95" s="281">
        <v>365</v>
      </c>
      <c r="F95" s="283">
        <v>0</v>
      </c>
      <c r="G95" s="281" t="s">
        <v>364</v>
      </c>
      <c r="H95" s="281">
        <v>0</v>
      </c>
      <c r="I95" s="284">
        <v>132349235</v>
      </c>
      <c r="J95" s="284">
        <v>111217845</v>
      </c>
      <c r="K95" s="281">
        <v>1</v>
      </c>
      <c r="L95" s="281">
        <v>1</v>
      </c>
      <c r="M95" s="281" t="s">
        <v>513</v>
      </c>
      <c r="N95" s="281" t="s">
        <v>371</v>
      </c>
      <c r="O95" s="281" t="s">
        <v>517</v>
      </c>
      <c r="P95" s="281" t="s">
        <v>367</v>
      </c>
      <c r="Q95" s="286" t="s">
        <v>518</v>
      </c>
    </row>
    <row r="96" spans="1:17" ht="72.599999999999994">
      <c r="A96" s="281">
        <v>80161505</v>
      </c>
      <c r="B96" s="282" t="s">
        <v>520</v>
      </c>
      <c r="C96" s="283">
        <v>3</v>
      </c>
      <c r="D96" s="283">
        <v>4</v>
      </c>
      <c r="E96" s="281">
        <v>365</v>
      </c>
      <c r="F96" s="283">
        <v>0</v>
      </c>
      <c r="G96" s="281" t="s">
        <v>364</v>
      </c>
      <c r="H96" s="281">
        <v>0</v>
      </c>
      <c r="I96" s="284">
        <v>95200000</v>
      </c>
      <c r="J96" s="284">
        <v>80000000</v>
      </c>
      <c r="K96" s="281">
        <v>1</v>
      </c>
      <c r="L96" s="281">
        <v>1</v>
      </c>
      <c r="M96" s="281" t="s">
        <v>513</v>
      </c>
      <c r="N96" s="281" t="s">
        <v>371</v>
      </c>
      <c r="O96" s="281" t="s">
        <v>521</v>
      </c>
      <c r="P96" s="281" t="s">
        <v>367</v>
      </c>
      <c r="Q96" s="286" t="s">
        <v>522</v>
      </c>
    </row>
    <row r="97" spans="1:17" ht="43.5">
      <c r="A97" s="281">
        <v>80161505</v>
      </c>
      <c r="B97" s="282" t="s">
        <v>523</v>
      </c>
      <c r="C97" s="283">
        <v>3</v>
      </c>
      <c r="D97" s="283">
        <v>4</v>
      </c>
      <c r="E97" s="281">
        <v>180</v>
      </c>
      <c r="F97" s="283">
        <v>0</v>
      </c>
      <c r="G97" s="281" t="s">
        <v>364</v>
      </c>
      <c r="H97" s="281">
        <v>0</v>
      </c>
      <c r="I97" s="284">
        <v>238000000</v>
      </c>
      <c r="J97" s="284">
        <v>200000000</v>
      </c>
      <c r="K97" s="281">
        <v>1</v>
      </c>
      <c r="L97" s="281">
        <v>1</v>
      </c>
      <c r="M97" s="281" t="s">
        <v>513</v>
      </c>
      <c r="N97" s="281" t="s">
        <v>371</v>
      </c>
      <c r="O97" s="281" t="s">
        <v>521</v>
      </c>
      <c r="P97" s="281" t="s">
        <v>367</v>
      </c>
      <c r="Q97" s="286" t="s">
        <v>522</v>
      </c>
    </row>
    <row r="98" spans="1:17" ht="14.45">
      <c r="A98" s="281">
        <v>84121801</v>
      </c>
      <c r="B98" s="282" t="s">
        <v>524</v>
      </c>
      <c r="C98" s="283">
        <v>4</v>
      </c>
      <c r="D98" s="283">
        <v>5</v>
      </c>
      <c r="E98" s="281">
        <v>730</v>
      </c>
      <c r="F98" s="283">
        <v>0</v>
      </c>
      <c r="G98" s="281" t="s">
        <v>364</v>
      </c>
      <c r="H98" s="281">
        <v>0</v>
      </c>
      <c r="I98" s="284">
        <v>235892748</v>
      </c>
      <c r="J98" s="288">
        <v>235892748</v>
      </c>
      <c r="K98" s="281">
        <v>1</v>
      </c>
      <c r="L98" s="281">
        <v>1</v>
      </c>
      <c r="M98" s="281" t="s">
        <v>513</v>
      </c>
      <c r="N98" s="281" t="s">
        <v>371</v>
      </c>
      <c r="O98" s="281" t="s">
        <v>525</v>
      </c>
      <c r="P98" s="281" t="s">
        <v>367</v>
      </c>
      <c r="Q98" s="286" t="s">
        <v>526</v>
      </c>
    </row>
    <row r="99" spans="1:17" ht="14.45">
      <c r="A99" s="281">
        <v>84121704</v>
      </c>
      <c r="B99" s="282" t="s">
        <v>527</v>
      </c>
      <c r="C99" s="283">
        <v>5</v>
      </c>
      <c r="D99" s="283">
        <v>6</v>
      </c>
      <c r="E99" s="281">
        <v>180</v>
      </c>
      <c r="F99" s="283">
        <v>0</v>
      </c>
      <c r="G99" s="281" t="s">
        <v>364</v>
      </c>
      <c r="H99" s="281">
        <v>0</v>
      </c>
      <c r="I99" s="284">
        <v>29905854.300000001</v>
      </c>
      <c r="J99" s="288">
        <v>29905854.300000001</v>
      </c>
      <c r="K99" s="281">
        <v>0</v>
      </c>
      <c r="L99" s="281">
        <v>1</v>
      </c>
      <c r="M99" s="281" t="s">
        <v>513</v>
      </c>
      <c r="N99" s="281" t="s">
        <v>371</v>
      </c>
      <c r="O99" s="281" t="s">
        <v>525</v>
      </c>
      <c r="P99" s="281" t="s">
        <v>367</v>
      </c>
      <c r="Q99" s="286" t="s">
        <v>526</v>
      </c>
    </row>
    <row r="100" spans="1:17" ht="14.45">
      <c r="A100" s="281">
        <v>93151608</v>
      </c>
      <c r="B100" s="282" t="s">
        <v>528</v>
      </c>
      <c r="C100" s="283">
        <v>6</v>
      </c>
      <c r="D100" s="283">
        <v>7</v>
      </c>
      <c r="E100" s="281">
        <v>180</v>
      </c>
      <c r="F100" s="283">
        <v>0</v>
      </c>
      <c r="G100" s="281" t="s">
        <v>364</v>
      </c>
      <c r="H100" s="281">
        <v>0</v>
      </c>
      <c r="I100" s="284">
        <v>53550000</v>
      </c>
      <c r="J100" s="288">
        <v>53550000</v>
      </c>
      <c r="K100" s="281">
        <v>1</v>
      </c>
      <c r="L100" s="281">
        <v>1</v>
      </c>
      <c r="M100" s="281" t="s">
        <v>513</v>
      </c>
      <c r="N100" s="281" t="s">
        <v>371</v>
      </c>
      <c r="O100" s="281" t="s">
        <v>525</v>
      </c>
      <c r="P100" s="281" t="s">
        <v>367</v>
      </c>
      <c r="Q100" s="286" t="s">
        <v>526</v>
      </c>
    </row>
    <row r="101" spans="1:17" ht="14.45">
      <c r="A101" s="293">
        <v>43231604</v>
      </c>
      <c r="B101" s="293" t="s">
        <v>529</v>
      </c>
      <c r="C101" s="283">
        <v>9</v>
      </c>
      <c r="D101" s="283">
        <v>10</v>
      </c>
      <c r="E101" s="281">
        <v>730</v>
      </c>
      <c r="F101" s="283">
        <v>0</v>
      </c>
      <c r="G101" s="281" t="s">
        <v>364</v>
      </c>
      <c r="H101" s="293">
        <v>0</v>
      </c>
      <c r="I101" s="284">
        <v>1572772700.4612002</v>
      </c>
      <c r="J101" s="298">
        <v>647871437.00000012</v>
      </c>
      <c r="K101" s="281">
        <v>1</v>
      </c>
      <c r="L101" s="281">
        <v>1</v>
      </c>
      <c r="M101" s="289" t="s">
        <v>513</v>
      </c>
      <c r="N101" s="289" t="s">
        <v>371</v>
      </c>
      <c r="O101" s="281" t="s">
        <v>530</v>
      </c>
      <c r="P101" s="281" t="s">
        <v>367</v>
      </c>
      <c r="Q101" s="286" t="s">
        <v>531</v>
      </c>
    </row>
    <row r="102" spans="1:17" ht="14.45">
      <c r="A102" s="293">
        <v>84121806</v>
      </c>
      <c r="B102" s="293" t="s">
        <v>532</v>
      </c>
      <c r="C102" s="283">
        <v>9</v>
      </c>
      <c r="D102" s="283">
        <v>10</v>
      </c>
      <c r="E102" s="281">
        <v>365</v>
      </c>
      <c r="F102" s="283">
        <v>0</v>
      </c>
      <c r="G102" s="281" t="s">
        <v>364</v>
      </c>
      <c r="H102" s="293">
        <v>0</v>
      </c>
      <c r="I102" s="284">
        <v>44125200</v>
      </c>
      <c r="J102" s="298">
        <v>37080000</v>
      </c>
      <c r="K102" s="281">
        <v>0</v>
      </c>
      <c r="L102" s="281">
        <v>0</v>
      </c>
      <c r="M102" s="289" t="s">
        <v>513</v>
      </c>
      <c r="N102" s="289" t="s">
        <v>371</v>
      </c>
      <c r="O102" s="281" t="s">
        <v>530</v>
      </c>
      <c r="P102" s="281" t="s">
        <v>367</v>
      </c>
      <c r="Q102" s="286" t="s">
        <v>531</v>
      </c>
    </row>
    <row r="103" spans="1:17" ht="14.45">
      <c r="A103" s="293">
        <v>84121607</v>
      </c>
      <c r="B103" s="293" t="s">
        <v>533</v>
      </c>
      <c r="C103" s="283">
        <v>9</v>
      </c>
      <c r="D103" s="283">
        <v>10</v>
      </c>
      <c r="E103" s="281">
        <v>365</v>
      </c>
      <c r="F103" s="283">
        <v>0</v>
      </c>
      <c r="G103" s="281" t="s">
        <v>364</v>
      </c>
      <c r="H103" s="293">
        <v>0</v>
      </c>
      <c r="I103" s="284">
        <v>35700000</v>
      </c>
      <c r="J103" s="298">
        <v>30000000</v>
      </c>
      <c r="K103" s="281">
        <v>0</v>
      </c>
      <c r="L103" s="281">
        <v>0</v>
      </c>
      <c r="M103" s="289" t="s">
        <v>513</v>
      </c>
      <c r="N103" s="289" t="s">
        <v>371</v>
      </c>
      <c r="O103" s="281" t="s">
        <v>530</v>
      </c>
      <c r="P103" s="281" t="s">
        <v>367</v>
      </c>
      <c r="Q103" s="286" t="s">
        <v>531</v>
      </c>
    </row>
    <row r="104" spans="1:17" ht="14.45">
      <c r="A104" s="293">
        <v>80121610</v>
      </c>
      <c r="B104" s="293" t="s">
        <v>534</v>
      </c>
      <c r="C104" s="283">
        <v>9</v>
      </c>
      <c r="D104" s="283">
        <v>10</v>
      </c>
      <c r="E104" s="281">
        <v>365</v>
      </c>
      <c r="F104" s="283">
        <v>0</v>
      </c>
      <c r="G104" s="281" t="s">
        <v>364</v>
      </c>
      <c r="H104" s="293">
        <v>0</v>
      </c>
      <c r="I104" s="284">
        <v>108000000.56999999</v>
      </c>
      <c r="J104" s="298">
        <v>90756303</v>
      </c>
      <c r="K104" s="281">
        <v>0</v>
      </c>
      <c r="L104" s="281">
        <v>0</v>
      </c>
      <c r="M104" s="289" t="s">
        <v>513</v>
      </c>
      <c r="N104" s="289" t="s">
        <v>371</v>
      </c>
      <c r="O104" s="281" t="s">
        <v>530</v>
      </c>
      <c r="P104" s="281" t="s">
        <v>367</v>
      </c>
      <c r="Q104" s="286" t="s">
        <v>531</v>
      </c>
    </row>
    <row r="105" spans="1:17" ht="14.45">
      <c r="A105" s="293">
        <v>84141701</v>
      </c>
      <c r="B105" s="293" t="s">
        <v>535</v>
      </c>
      <c r="C105" s="283">
        <v>9</v>
      </c>
      <c r="D105" s="283">
        <v>10</v>
      </c>
      <c r="E105" s="281">
        <v>365</v>
      </c>
      <c r="F105" s="283">
        <v>0</v>
      </c>
      <c r="G105" s="281" t="s">
        <v>364</v>
      </c>
      <c r="H105" s="293">
        <v>0</v>
      </c>
      <c r="I105" s="284">
        <v>48640000.5</v>
      </c>
      <c r="J105" s="298">
        <v>40873950</v>
      </c>
      <c r="K105" s="281">
        <v>0</v>
      </c>
      <c r="L105" s="281">
        <v>0</v>
      </c>
      <c r="M105" s="289" t="s">
        <v>513</v>
      </c>
      <c r="N105" s="289" t="s">
        <v>371</v>
      </c>
      <c r="O105" s="281" t="s">
        <v>530</v>
      </c>
      <c r="P105" s="281" t="s">
        <v>367</v>
      </c>
      <c r="Q105" s="286" t="s">
        <v>531</v>
      </c>
    </row>
    <row r="106" spans="1:17" ht="72.599999999999994">
      <c r="A106" s="281">
        <v>80101510</v>
      </c>
      <c r="B106" s="282" t="s">
        <v>536</v>
      </c>
      <c r="C106" s="283">
        <v>1</v>
      </c>
      <c r="D106" s="283">
        <v>2</v>
      </c>
      <c r="E106" s="281">
        <v>360</v>
      </c>
      <c r="F106" s="283">
        <v>0</v>
      </c>
      <c r="G106" s="281" t="s">
        <v>364</v>
      </c>
      <c r="H106" s="281">
        <v>0</v>
      </c>
      <c r="I106" s="284">
        <v>43800000</v>
      </c>
      <c r="J106" s="296">
        <v>36806723</v>
      </c>
      <c r="K106" s="281">
        <v>0</v>
      </c>
      <c r="L106" s="281">
        <v>0</v>
      </c>
      <c r="M106" s="281" t="s">
        <v>157</v>
      </c>
      <c r="N106" s="281" t="s">
        <v>371</v>
      </c>
      <c r="O106" s="281" t="s">
        <v>537</v>
      </c>
      <c r="P106" s="281" t="s">
        <v>367</v>
      </c>
      <c r="Q106" s="286" t="s">
        <v>538</v>
      </c>
    </row>
    <row r="107" spans="1:17" ht="72.599999999999994">
      <c r="A107" s="281">
        <v>80101510</v>
      </c>
      <c r="B107" s="282" t="s">
        <v>539</v>
      </c>
      <c r="C107" s="283">
        <v>1</v>
      </c>
      <c r="D107" s="283">
        <v>2</v>
      </c>
      <c r="E107" s="281">
        <v>360</v>
      </c>
      <c r="F107" s="283">
        <v>0</v>
      </c>
      <c r="G107" s="281" t="s">
        <v>364</v>
      </c>
      <c r="H107" s="281">
        <v>0</v>
      </c>
      <c r="I107" s="284">
        <v>43800000</v>
      </c>
      <c r="J107" s="296">
        <v>36806723</v>
      </c>
      <c r="K107" s="281">
        <v>0</v>
      </c>
      <c r="L107" s="281">
        <v>0</v>
      </c>
      <c r="M107" s="281" t="s">
        <v>157</v>
      </c>
      <c r="N107" s="281" t="s">
        <v>371</v>
      </c>
      <c r="O107" s="281" t="s">
        <v>537</v>
      </c>
      <c r="P107" s="281" t="s">
        <v>367</v>
      </c>
      <c r="Q107" s="286" t="s">
        <v>538</v>
      </c>
    </row>
    <row r="108" spans="1:17" ht="87">
      <c r="A108" s="281">
        <v>80101510</v>
      </c>
      <c r="B108" s="282" t="s">
        <v>540</v>
      </c>
      <c r="C108" s="283">
        <v>1</v>
      </c>
      <c r="D108" s="283">
        <v>2</v>
      </c>
      <c r="E108" s="281">
        <v>360</v>
      </c>
      <c r="F108" s="283">
        <v>0</v>
      </c>
      <c r="G108" s="281" t="s">
        <v>364</v>
      </c>
      <c r="H108" s="281">
        <v>0</v>
      </c>
      <c r="I108" s="284">
        <v>89250000</v>
      </c>
      <c r="J108" s="296">
        <v>75000000</v>
      </c>
      <c r="K108" s="281">
        <v>0</v>
      </c>
      <c r="L108" s="281">
        <v>0</v>
      </c>
      <c r="M108" s="281" t="s">
        <v>157</v>
      </c>
      <c r="N108" s="281" t="s">
        <v>371</v>
      </c>
      <c r="O108" s="281" t="s">
        <v>537</v>
      </c>
      <c r="P108" s="281" t="s">
        <v>367</v>
      </c>
      <c r="Q108" s="286" t="s">
        <v>538</v>
      </c>
    </row>
    <row r="109" spans="1:17" ht="116.1">
      <c r="A109" s="281">
        <v>80101510</v>
      </c>
      <c r="B109" s="282" t="s">
        <v>541</v>
      </c>
      <c r="C109" s="283">
        <v>3</v>
      </c>
      <c r="D109" s="283">
        <v>4</v>
      </c>
      <c r="E109" s="281">
        <v>300</v>
      </c>
      <c r="F109" s="283">
        <v>0</v>
      </c>
      <c r="G109" s="281" t="s">
        <v>364</v>
      </c>
      <c r="H109" s="281">
        <v>0</v>
      </c>
      <c r="I109" s="284">
        <v>47600000</v>
      </c>
      <c r="J109" s="296">
        <v>40000000</v>
      </c>
      <c r="K109" s="281">
        <v>0</v>
      </c>
      <c r="L109" s="281">
        <v>0</v>
      </c>
      <c r="M109" s="281" t="s">
        <v>157</v>
      </c>
      <c r="N109" s="281" t="s">
        <v>371</v>
      </c>
      <c r="O109" s="281" t="s">
        <v>537</v>
      </c>
      <c r="P109" s="281" t="s">
        <v>367</v>
      </c>
      <c r="Q109" s="286" t="s">
        <v>538</v>
      </c>
    </row>
    <row r="110" spans="1:17" ht="116.1">
      <c r="A110" s="281">
        <v>80101510</v>
      </c>
      <c r="B110" s="282" t="s">
        <v>542</v>
      </c>
      <c r="C110" s="283">
        <v>1</v>
      </c>
      <c r="D110" s="283">
        <v>2</v>
      </c>
      <c r="E110" s="281">
        <v>360</v>
      </c>
      <c r="F110" s="283">
        <v>0</v>
      </c>
      <c r="G110" s="281" t="s">
        <v>364</v>
      </c>
      <c r="H110" s="281">
        <v>0</v>
      </c>
      <c r="I110" s="284">
        <v>332229089</v>
      </c>
      <c r="J110" s="285">
        <v>279184109</v>
      </c>
      <c r="K110" s="281">
        <v>0</v>
      </c>
      <c r="L110" s="281">
        <v>0</v>
      </c>
      <c r="M110" s="281" t="s">
        <v>157</v>
      </c>
      <c r="N110" s="281" t="s">
        <v>371</v>
      </c>
      <c r="O110" s="281" t="s">
        <v>537</v>
      </c>
      <c r="P110" s="281" t="s">
        <v>367</v>
      </c>
      <c r="Q110" s="286" t="s">
        <v>538</v>
      </c>
    </row>
    <row r="111" spans="1:17" ht="174">
      <c r="A111" s="281">
        <v>81112106</v>
      </c>
      <c r="B111" s="282" t="s">
        <v>543</v>
      </c>
      <c r="C111" s="283">
        <v>6</v>
      </c>
      <c r="D111" s="283">
        <v>7</v>
      </c>
      <c r="E111" s="281">
        <v>730</v>
      </c>
      <c r="F111" s="283">
        <v>0</v>
      </c>
      <c r="G111" s="281" t="s">
        <v>364</v>
      </c>
      <c r="H111" s="281">
        <v>0</v>
      </c>
      <c r="I111" s="284">
        <v>502400000</v>
      </c>
      <c r="J111" s="285">
        <v>35745277</v>
      </c>
      <c r="K111" s="281">
        <v>1</v>
      </c>
      <c r="L111" s="281">
        <v>1</v>
      </c>
      <c r="M111" s="281" t="s">
        <v>157</v>
      </c>
      <c r="N111" s="281" t="s">
        <v>371</v>
      </c>
      <c r="O111" s="281" t="s">
        <v>544</v>
      </c>
      <c r="P111" s="281" t="s">
        <v>367</v>
      </c>
      <c r="Q111" s="286" t="s">
        <v>545</v>
      </c>
    </row>
    <row r="112" spans="1:17" ht="57.95">
      <c r="A112" s="281">
        <v>80161505</v>
      </c>
      <c r="B112" s="282" t="s">
        <v>546</v>
      </c>
      <c r="C112" s="283">
        <v>3</v>
      </c>
      <c r="D112" s="283">
        <v>4</v>
      </c>
      <c r="E112" s="281">
        <v>365</v>
      </c>
      <c r="F112" s="283">
        <v>0</v>
      </c>
      <c r="G112" s="281" t="s">
        <v>364</v>
      </c>
      <c r="H112" s="281">
        <v>0</v>
      </c>
      <c r="I112" s="284">
        <v>835309190.53750002</v>
      </c>
      <c r="J112" s="285">
        <v>678194274.23676014</v>
      </c>
      <c r="K112" s="281">
        <v>1</v>
      </c>
      <c r="L112" s="281">
        <v>1</v>
      </c>
      <c r="M112" s="281" t="s">
        <v>157</v>
      </c>
      <c r="N112" s="281" t="s">
        <v>371</v>
      </c>
      <c r="O112" s="281" t="s">
        <v>547</v>
      </c>
      <c r="P112" s="281" t="s">
        <v>367</v>
      </c>
      <c r="Q112" s="286" t="s">
        <v>548</v>
      </c>
    </row>
    <row r="113" spans="1:17" ht="43.5">
      <c r="A113" s="281">
        <v>84131503</v>
      </c>
      <c r="B113" s="282" t="s">
        <v>549</v>
      </c>
      <c r="C113" s="283">
        <v>11</v>
      </c>
      <c r="D113" s="283">
        <v>12</v>
      </c>
      <c r="E113" s="281">
        <v>365</v>
      </c>
      <c r="F113" s="283">
        <v>0</v>
      </c>
      <c r="G113" s="281" t="s">
        <v>364</v>
      </c>
      <c r="H113" s="281">
        <v>0</v>
      </c>
      <c r="I113" s="284">
        <v>43957410</v>
      </c>
      <c r="J113" s="288">
        <v>43957410</v>
      </c>
      <c r="K113" s="281">
        <v>0</v>
      </c>
      <c r="L113" s="281">
        <v>0</v>
      </c>
      <c r="M113" s="281" t="s">
        <v>157</v>
      </c>
      <c r="N113" s="281" t="s">
        <v>371</v>
      </c>
      <c r="O113" s="281" t="s">
        <v>550</v>
      </c>
      <c r="P113" s="281" t="s">
        <v>367</v>
      </c>
      <c r="Q113" s="286" t="s">
        <v>551</v>
      </c>
    </row>
    <row r="114" spans="1:17" ht="14.45">
      <c r="A114" s="281">
        <v>84131503</v>
      </c>
      <c r="B114" s="282" t="s">
        <v>552</v>
      </c>
      <c r="C114" s="283">
        <v>6</v>
      </c>
      <c r="D114" s="283">
        <v>7</v>
      </c>
      <c r="E114" s="281">
        <v>730</v>
      </c>
      <c r="F114" s="283">
        <v>0</v>
      </c>
      <c r="G114" s="281" t="s">
        <v>364</v>
      </c>
      <c r="H114" s="281">
        <v>0</v>
      </c>
      <c r="I114" s="284">
        <v>1924678132</v>
      </c>
      <c r="J114" s="285">
        <v>195528976</v>
      </c>
      <c r="K114" s="281">
        <v>1</v>
      </c>
      <c r="L114" s="281">
        <v>1</v>
      </c>
      <c r="M114" s="281" t="s">
        <v>157</v>
      </c>
      <c r="N114" s="281" t="s">
        <v>371</v>
      </c>
      <c r="O114" s="281" t="s">
        <v>550</v>
      </c>
      <c r="P114" s="281" t="s">
        <v>367</v>
      </c>
      <c r="Q114" s="286" t="s">
        <v>551</v>
      </c>
    </row>
    <row r="115" spans="1:17" ht="14.45">
      <c r="A115" s="281">
        <v>52141502</v>
      </c>
      <c r="B115" s="282" t="s">
        <v>553</v>
      </c>
      <c r="C115" s="283">
        <v>2</v>
      </c>
      <c r="D115" s="283">
        <v>3</v>
      </c>
      <c r="E115" s="281">
        <v>20</v>
      </c>
      <c r="F115" s="283">
        <v>0</v>
      </c>
      <c r="G115" s="281" t="s">
        <v>364</v>
      </c>
      <c r="H115" s="281">
        <v>0</v>
      </c>
      <c r="I115" s="284">
        <v>595000</v>
      </c>
      <c r="J115" s="285">
        <v>500000</v>
      </c>
      <c r="K115" s="281">
        <v>0</v>
      </c>
      <c r="L115" s="281">
        <v>0</v>
      </c>
      <c r="M115" s="281" t="s">
        <v>209</v>
      </c>
      <c r="N115" s="281" t="s">
        <v>554</v>
      </c>
      <c r="O115" s="281" t="s">
        <v>555</v>
      </c>
      <c r="P115" s="281" t="s">
        <v>367</v>
      </c>
      <c r="Q115" s="286" t="s">
        <v>556</v>
      </c>
    </row>
    <row r="116" spans="1:17" ht="14.45">
      <c r="A116" s="281">
        <v>56101519</v>
      </c>
      <c r="B116" s="282" t="s">
        <v>557</v>
      </c>
      <c r="C116" s="283">
        <v>2</v>
      </c>
      <c r="D116" s="283">
        <v>3</v>
      </c>
      <c r="E116" s="281">
        <v>20</v>
      </c>
      <c r="F116" s="283">
        <v>0</v>
      </c>
      <c r="G116" s="281" t="s">
        <v>364</v>
      </c>
      <c r="H116" s="281">
        <v>0</v>
      </c>
      <c r="I116" s="284">
        <v>351050</v>
      </c>
      <c r="J116" s="285">
        <v>295000</v>
      </c>
      <c r="K116" s="281">
        <v>0</v>
      </c>
      <c r="L116" s="281">
        <v>0</v>
      </c>
      <c r="M116" s="281" t="s">
        <v>209</v>
      </c>
      <c r="N116" s="281" t="s">
        <v>554</v>
      </c>
      <c r="O116" s="281" t="s">
        <v>555</v>
      </c>
      <c r="P116" s="281" t="s">
        <v>367</v>
      </c>
      <c r="Q116" s="286" t="s">
        <v>556</v>
      </c>
    </row>
    <row r="117" spans="1:17" ht="14.45">
      <c r="A117" s="281">
        <v>95141708</v>
      </c>
      <c r="B117" s="282" t="s">
        <v>558</v>
      </c>
      <c r="C117" s="283">
        <v>2</v>
      </c>
      <c r="D117" s="283">
        <v>3</v>
      </c>
      <c r="E117" s="281">
        <v>30</v>
      </c>
      <c r="F117" s="283">
        <v>0</v>
      </c>
      <c r="G117" s="281" t="s">
        <v>364</v>
      </c>
      <c r="H117" s="281">
        <v>0</v>
      </c>
      <c r="I117" s="284">
        <v>120000</v>
      </c>
      <c r="J117" s="285">
        <v>1008403</v>
      </c>
      <c r="K117" s="281">
        <v>0</v>
      </c>
      <c r="L117" s="281">
        <v>0</v>
      </c>
      <c r="M117" s="281" t="s">
        <v>209</v>
      </c>
      <c r="N117" s="281" t="s">
        <v>554</v>
      </c>
      <c r="O117" s="281" t="s">
        <v>555</v>
      </c>
      <c r="P117" s="281" t="s">
        <v>367</v>
      </c>
      <c r="Q117" s="286" t="s">
        <v>556</v>
      </c>
    </row>
    <row r="118" spans="1:17" ht="14.45">
      <c r="A118" s="281">
        <v>72153605</v>
      </c>
      <c r="B118" s="282" t="s">
        <v>559</v>
      </c>
      <c r="C118" s="283">
        <v>2</v>
      </c>
      <c r="D118" s="283">
        <v>3</v>
      </c>
      <c r="E118" s="281">
        <v>60</v>
      </c>
      <c r="F118" s="283">
        <v>0</v>
      </c>
      <c r="G118" s="281" t="s">
        <v>364</v>
      </c>
      <c r="H118" s="281">
        <v>0</v>
      </c>
      <c r="I118" s="284">
        <v>1190000</v>
      </c>
      <c r="J118" s="285">
        <v>1000000</v>
      </c>
      <c r="K118" s="281">
        <v>0</v>
      </c>
      <c r="L118" s="281">
        <v>0</v>
      </c>
      <c r="M118" s="281" t="s">
        <v>209</v>
      </c>
      <c r="N118" s="281" t="s">
        <v>554</v>
      </c>
      <c r="O118" s="281" t="s">
        <v>555</v>
      </c>
      <c r="P118" s="281" t="s">
        <v>367</v>
      </c>
      <c r="Q118" s="286" t="s">
        <v>556</v>
      </c>
    </row>
    <row r="119" spans="1:17" ht="14.45">
      <c r="A119" s="281">
        <v>23153508</v>
      </c>
      <c r="B119" s="282" t="s">
        <v>560</v>
      </c>
      <c r="C119" s="283">
        <v>2</v>
      </c>
      <c r="D119" s="283">
        <v>3</v>
      </c>
      <c r="E119" s="281">
        <v>60</v>
      </c>
      <c r="F119" s="283">
        <v>0</v>
      </c>
      <c r="G119" s="281" t="s">
        <v>364</v>
      </c>
      <c r="H119" s="281">
        <v>0</v>
      </c>
      <c r="I119" s="284">
        <v>7140000</v>
      </c>
      <c r="J119" s="285">
        <v>6000000</v>
      </c>
      <c r="K119" s="281">
        <v>0</v>
      </c>
      <c r="L119" s="281">
        <v>0</v>
      </c>
      <c r="M119" s="281" t="s">
        <v>209</v>
      </c>
      <c r="N119" s="281" t="s">
        <v>554</v>
      </c>
      <c r="O119" s="281" t="s">
        <v>555</v>
      </c>
      <c r="P119" s="281" t="s">
        <v>367</v>
      </c>
      <c r="Q119" s="286" t="s">
        <v>556</v>
      </c>
    </row>
    <row r="120" spans="1:17" ht="14.45">
      <c r="A120" s="281">
        <v>52141501</v>
      </c>
      <c r="B120" s="282" t="s">
        <v>561</v>
      </c>
      <c r="C120" s="283">
        <v>2</v>
      </c>
      <c r="D120" s="283">
        <v>3</v>
      </c>
      <c r="E120" s="281">
        <v>20</v>
      </c>
      <c r="F120" s="283">
        <v>0</v>
      </c>
      <c r="G120" s="281" t="s">
        <v>364</v>
      </c>
      <c r="H120" s="281">
        <v>0</v>
      </c>
      <c r="I120" s="284">
        <v>2261000</v>
      </c>
      <c r="J120" s="285">
        <v>1900000</v>
      </c>
      <c r="K120" s="281">
        <v>0</v>
      </c>
      <c r="L120" s="281">
        <v>0</v>
      </c>
      <c r="M120" s="281" t="s">
        <v>209</v>
      </c>
      <c r="N120" s="281" t="s">
        <v>554</v>
      </c>
      <c r="O120" s="281" t="s">
        <v>555</v>
      </c>
      <c r="P120" s="281" t="s">
        <v>367</v>
      </c>
      <c r="Q120" s="286" t="s">
        <v>556</v>
      </c>
    </row>
    <row r="121" spans="1:17" ht="14.45">
      <c r="A121" s="281">
        <v>56101532</v>
      </c>
      <c r="B121" s="282" t="s">
        <v>562</v>
      </c>
      <c r="C121" s="283">
        <v>2</v>
      </c>
      <c r="D121" s="283">
        <v>3</v>
      </c>
      <c r="E121" s="281">
        <v>20</v>
      </c>
      <c r="F121" s="283">
        <v>0</v>
      </c>
      <c r="G121" s="281" t="s">
        <v>364</v>
      </c>
      <c r="H121" s="281">
        <v>0</v>
      </c>
      <c r="I121" s="284">
        <v>476000</v>
      </c>
      <c r="J121" s="285">
        <v>400000</v>
      </c>
      <c r="K121" s="281">
        <v>0</v>
      </c>
      <c r="L121" s="281">
        <v>0</v>
      </c>
      <c r="M121" s="281" t="s">
        <v>209</v>
      </c>
      <c r="N121" s="281" t="s">
        <v>554</v>
      </c>
      <c r="O121" s="281" t="s">
        <v>555</v>
      </c>
      <c r="P121" s="281" t="s">
        <v>367</v>
      </c>
      <c r="Q121" s="286" t="s">
        <v>556</v>
      </c>
    </row>
    <row r="122" spans="1:17" ht="14.45">
      <c r="A122" s="281">
        <v>56111501</v>
      </c>
      <c r="B122" s="282" t="s">
        <v>563</v>
      </c>
      <c r="C122" s="283">
        <v>3</v>
      </c>
      <c r="D122" s="283">
        <v>4</v>
      </c>
      <c r="E122" s="281">
        <v>60</v>
      </c>
      <c r="F122" s="283">
        <v>0</v>
      </c>
      <c r="G122" s="281" t="s">
        <v>364</v>
      </c>
      <c r="H122" s="281">
        <v>0</v>
      </c>
      <c r="I122" s="284">
        <v>9145150</v>
      </c>
      <c r="J122" s="285">
        <v>7685000</v>
      </c>
      <c r="K122" s="281">
        <v>0</v>
      </c>
      <c r="L122" s="281">
        <v>0</v>
      </c>
      <c r="M122" s="281" t="s">
        <v>209</v>
      </c>
      <c r="N122" s="281" t="s">
        <v>564</v>
      </c>
      <c r="O122" s="281" t="s">
        <v>565</v>
      </c>
      <c r="P122" s="281" t="s">
        <v>367</v>
      </c>
      <c r="Q122" s="286" t="s">
        <v>566</v>
      </c>
    </row>
    <row r="123" spans="1:17" ht="14.45">
      <c r="A123" s="281">
        <v>52141501</v>
      </c>
      <c r="B123" s="282" t="s">
        <v>567</v>
      </c>
      <c r="C123" s="283">
        <v>5</v>
      </c>
      <c r="D123" s="283">
        <v>6</v>
      </c>
      <c r="E123" s="281">
        <v>60</v>
      </c>
      <c r="F123" s="283">
        <v>0</v>
      </c>
      <c r="G123" s="281" t="s">
        <v>364</v>
      </c>
      <c r="H123" s="281">
        <v>0</v>
      </c>
      <c r="I123" s="284">
        <v>1249500</v>
      </c>
      <c r="J123" s="285">
        <v>1249500</v>
      </c>
      <c r="K123" s="281">
        <v>0</v>
      </c>
      <c r="L123" s="281">
        <v>0</v>
      </c>
      <c r="M123" s="281" t="s">
        <v>209</v>
      </c>
      <c r="N123" s="281" t="s">
        <v>564</v>
      </c>
      <c r="O123" s="281" t="s">
        <v>565</v>
      </c>
      <c r="P123" s="281" t="s">
        <v>367</v>
      </c>
      <c r="Q123" s="286" t="s">
        <v>566</v>
      </c>
    </row>
    <row r="124" spans="1:17" ht="14.45">
      <c r="A124" s="281">
        <v>72153605</v>
      </c>
      <c r="B124" s="282" t="s">
        <v>568</v>
      </c>
      <c r="C124" s="283">
        <v>6</v>
      </c>
      <c r="D124" s="283">
        <v>7</v>
      </c>
      <c r="E124" s="281">
        <v>120</v>
      </c>
      <c r="F124" s="283">
        <v>0</v>
      </c>
      <c r="G124" s="281" t="s">
        <v>364</v>
      </c>
      <c r="H124" s="281">
        <v>0</v>
      </c>
      <c r="I124" s="284">
        <v>3155500</v>
      </c>
      <c r="J124" s="285">
        <v>3155500</v>
      </c>
      <c r="K124" s="281">
        <v>0</v>
      </c>
      <c r="L124" s="281">
        <v>0</v>
      </c>
      <c r="M124" s="281" t="s">
        <v>209</v>
      </c>
      <c r="N124" s="281" t="s">
        <v>564</v>
      </c>
      <c r="O124" s="281" t="s">
        <v>565</v>
      </c>
      <c r="P124" s="281" t="s">
        <v>367</v>
      </c>
      <c r="Q124" s="286" t="s">
        <v>566</v>
      </c>
    </row>
    <row r="125" spans="1:17" ht="43.5">
      <c r="A125" s="281">
        <v>72101511</v>
      </c>
      <c r="B125" s="282" t="s">
        <v>569</v>
      </c>
      <c r="C125" s="283">
        <v>1</v>
      </c>
      <c r="D125" s="283">
        <v>2</v>
      </c>
      <c r="E125" s="281">
        <v>345</v>
      </c>
      <c r="F125" s="283">
        <v>0</v>
      </c>
      <c r="G125" s="281" t="s">
        <v>364</v>
      </c>
      <c r="H125" s="281">
        <v>0</v>
      </c>
      <c r="I125" s="284">
        <v>6426000</v>
      </c>
      <c r="J125" s="285">
        <v>5427198</v>
      </c>
      <c r="K125" s="281">
        <v>0</v>
      </c>
      <c r="L125" s="281">
        <v>0</v>
      </c>
      <c r="M125" s="281" t="s">
        <v>209</v>
      </c>
      <c r="N125" s="281" t="s">
        <v>570</v>
      </c>
      <c r="O125" s="281" t="s">
        <v>571</v>
      </c>
      <c r="P125" s="281" t="s">
        <v>367</v>
      </c>
      <c r="Q125" s="286" t="s">
        <v>572</v>
      </c>
    </row>
    <row r="126" spans="1:17" ht="43.5">
      <c r="A126" s="281">
        <v>81141805</v>
      </c>
      <c r="B126" s="282" t="s">
        <v>573</v>
      </c>
      <c r="C126" s="283">
        <v>1</v>
      </c>
      <c r="D126" s="283">
        <v>2</v>
      </c>
      <c r="E126" s="281">
        <v>364</v>
      </c>
      <c r="F126" s="283">
        <v>0</v>
      </c>
      <c r="G126" s="281" t="s">
        <v>364</v>
      </c>
      <c r="H126" s="281">
        <v>0</v>
      </c>
      <c r="I126" s="284">
        <v>36890000</v>
      </c>
      <c r="J126" s="285">
        <v>31000000</v>
      </c>
      <c r="K126" s="281">
        <v>0</v>
      </c>
      <c r="L126" s="281">
        <v>0</v>
      </c>
      <c r="M126" s="281" t="s">
        <v>209</v>
      </c>
      <c r="N126" s="281" t="s">
        <v>570</v>
      </c>
      <c r="O126" s="281" t="s">
        <v>571</v>
      </c>
      <c r="P126" s="281" t="s">
        <v>367</v>
      </c>
      <c r="Q126" s="286" t="s">
        <v>572</v>
      </c>
    </row>
    <row r="127" spans="1:17" ht="43.5">
      <c r="A127" s="281">
        <v>81141805</v>
      </c>
      <c r="B127" s="282" t="s">
        <v>573</v>
      </c>
      <c r="C127" s="283">
        <v>1</v>
      </c>
      <c r="D127" s="283">
        <v>2</v>
      </c>
      <c r="E127" s="281">
        <v>364</v>
      </c>
      <c r="F127" s="283">
        <v>0</v>
      </c>
      <c r="G127" s="281" t="s">
        <v>364</v>
      </c>
      <c r="H127" s="281">
        <v>0</v>
      </c>
      <c r="I127" s="284">
        <v>29750000</v>
      </c>
      <c r="J127" s="285">
        <v>25000000</v>
      </c>
      <c r="K127" s="281">
        <v>0</v>
      </c>
      <c r="L127" s="281">
        <v>0</v>
      </c>
      <c r="M127" s="281" t="s">
        <v>209</v>
      </c>
      <c r="N127" s="281" t="s">
        <v>570</v>
      </c>
      <c r="O127" s="281" t="s">
        <v>571</v>
      </c>
      <c r="P127" s="281" t="s">
        <v>367</v>
      </c>
      <c r="Q127" s="286" t="s">
        <v>572</v>
      </c>
    </row>
    <row r="128" spans="1:17" ht="43.5">
      <c r="A128" s="281">
        <v>81141805</v>
      </c>
      <c r="B128" s="282" t="s">
        <v>573</v>
      </c>
      <c r="C128" s="283">
        <v>1</v>
      </c>
      <c r="D128" s="283">
        <v>2</v>
      </c>
      <c r="E128" s="281">
        <v>364</v>
      </c>
      <c r="F128" s="283">
        <v>0</v>
      </c>
      <c r="G128" s="281" t="s">
        <v>364</v>
      </c>
      <c r="H128" s="281">
        <v>0</v>
      </c>
      <c r="I128" s="284">
        <v>24990000</v>
      </c>
      <c r="J128" s="285">
        <v>21000000</v>
      </c>
      <c r="K128" s="281">
        <v>0</v>
      </c>
      <c r="L128" s="281">
        <v>0</v>
      </c>
      <c r="M128" s="281" t="s">
        <v>209</v>
      </c>
      <c r="N128" s="281" t="s">
        <v>570</v>
      </c>
      <c r="O128" s="281" t="s">
        <v>571</v>
      </c>
      <c r="P128" s="281" t="s">
        <v>367</v>
      </c>
      <c r="Q128" s="286" t="s">
        <v>572</v>
      </c>
    </row>
    <row r="129" spans="1:17" ht="29.1">
      <c r="A129" s="281">
        <v>80161801</v>
      </c>
      <c r="B129" s="282" t="s">
        <v>574</v>
      </c>
      <c r="C129" s="283">
        <v>1</v>
      </c>
      <c r="D129" s="283">
        <v>2</v>
      </c>
      <c r="E129" s="281">
        <v>364</v>
      </c>
      <c r="F129" s="283">
        <v>0</v>
      </c>
      <c r="G129" s="281" t="s">
        <v>364</v>
      </c>
      <c r="H129" s="281">
        <v>0</v>
      </c>
      <c r="I129" s="284">
        <v>7021000</v>
      </c>
      <c r="J129" s="285">
        <v>5939196</v>
      </c>
      <c r="K129" s="281">
        <v>0</v>
      </c>
      <c r="L129" s="281">
        <v>0</v>
      </c>
      <c r="M129" s="281" t="s">
        <v>209</v>
      </c>
      <c r="N129" s="281" t="s">
        <v>570</v>
      </c>
      <c r="O129" s="281" t="s">
        <v>571</v>
      </c>
      <c r="P129" s="281" t="s">
        <v>367</v>
      </c>
      <c r="Q129" s="286" t="s">
        <v>572</v>
      </c>
    </row>
    <row r="130" spans="1:17" ht="29.1">
      <c r="A130" s="281">
        <v>72101516</v>
      </c>
      <c r="B130" s="282" t="s">
        <v>575</v>
      </c>
      <c r="C130" s="283">
        <v>2</v>
      </c>
      <c r="D130" s="283">
        <v>3</v>
      </c>
      <c r="E130" s="281">
        <v>333</v>
      </c>
      <c r="F130" s="283">
        <v>0</v>
      </c>
      <c r="G130" s="281" t="s">
        <v>364</v>
      </c>
      <c r="H130" s="281">
        <v>0</v>
      </c>
      <c r="I130" s="284">
        <v>779683.24</v>
      </c>
      <c r="J130" s="285">
        <v>655196</v>
      </c>
      <c r="K130" s="281">
        <v>0</v>
      </c>
      <c r="L130" s="281">
        <v>0</v>
      </c>
      <c r="M130" s="281" t="s">
        <v>209</v>
      </c>
      <c r="N130" s="281" t="s">
        <v>570</v>
      </c>
      <c r="O130" s="281" t="s">
        <v>571</v>
      </c>
      <c r="P130" s="281" t="s">
        <v>367</v>
      </c>
      <c r="Q130" s="286" t="s">
        <v>572</v>
      </c>
    </row>
    <row r="131" spans="1:17" ht="29.1">
      <c r="A131" s="281">
        <v>72153613</v>
      </c>
      <c r="B131" s="282" t="s">
        <v>576</v>
      </c>
      <c r="C131" s="283">
        <v>7</v>
      </c>
      <c r="D131" s="283">
        <v>8</v>
      </c>
      <c r="E131" s="281">
        <v>183</v>
      </c>
      <c r="F131" s="283">
        <v>0</v>
      </c>
      <c r="G131" s="281" t="s">
        <v>364</v>
      </c>
      <c r="H131" s="281">
        <v>0</v>
      </c>
      <c r="I131" s="284">
        <v>595000</v>
      </c>
      <c r="J131" s="285">
        <v>716802</v>
      </c>
      <c r="K131" s="281">
        <v>0</v>
      </c>
      <c r="L131" s="281">
        <v>0</v>
      </c>
      <c r="M131" s="281" t="s">
        <v>209</v>
      </c>
      <c r="N131" s="281" t="s">
        <v>570</v>
      </c>
      <c r="O131" s="281" t="s">
        <v>571</v>
      </c>
      <c r="P131" s="281" t="s">
        <v>367</v>
      </c>
      <c r="Q131" s="286" t="s">
        <v>572</v>
      </c>
    </row>
    <row r="132" spans="1:17" ht="29.1">
      <c r="A132" s="281">
        <v>78102203</v>
      </c>
      <c r="B132" s="282" t="s">
        <v>577</v>
      </c>
      <c r="C132" s="283">
        <v>2</v>
      </c>
      <c r="D132" s="283">
        <v>3</v>
      </c>
      <c r="E132" s="281">
        <v>333</v>
      </c>
      <c r="F132" s="283">
        <v>0</v>
      </c>
      <c r="G132" s="281" t="s">
        <v>364</v>
      </c>
      <c r="H132" s="281">
        <v>0</v>
      </c>
      <c r="I132" s="284">
        <v>3213000</v>
      </c>
      <c r="J132" s="285">
        <v>2764800</v>
      </c>
      <c r="K132" s="281">
        <v>0</v>
      </c>
      <c r="L132" s="281">
        <v>0</v>
      </c>
      <c r="M132" s="281" t="s">
        <v>209</v>
      </c>
      <c r="N132" s="281" t="s">
        <v>570</v>
      </c>
      <c r="O132" s="281" t="s">
        <v>571</v>
      </c>
      <c r="P132" s="281" t="s">
        <v>367</v>
      </c>
      <c r="Q132" s="286" t="s">
        <v>572</v>
      </c>
    </row>
    <row r="133" spans="1:17" ht="29.1">
      <c r="A133" s="281">
        <v>72151101</v>
      </c>
      <c r="B133" s="282" t="s">
        <v>578</v>
      </c>
      <c r="C133" s="283">
        <v>1</v>
      </c>
      <c r="D133" s="283">
        <v>2</v>
      </c>
      <c r="E133" s="281">
        <v>350</v>
      </c>
      <c r="F133" s="283">
        <v>0</v>
      </c>
      <c r="G133" s="281" t="s">
        <v>364</v>
      </c>
      <c r="H133" s="281">
        <v>0</v>
      </c>
      <c r="I133" s="284">
        <v>28560000</v>
      </c>
      <c r="J133" s="285">
        <v>24202596</v>
      </c>
      <c r="K133" s="281">
        <v>0</v>
      </c>
      <c r="L133" s="281">
        <v>0</v>
      </c>
      <c r="M133" s="281" t="s">
        <v>209</v>
      </c>
      <c r="N133" s="281" t="s">
        <v>579</v>
      </c>
      <c r="O133" s="281" t="s">
        <v>580</v>
      </c>
      <c r="P133" s="281" t="s">
        <v>367</v>
      </c>
      <c r="Q133" s="286" t="s">
        <v>581</v>
      </c>
    </row>
    <row r="134" spans="1:17" ht="29.1">
      <c r="A134" s="281">
        <v>82121503</v>
      </c>
      <c r="B134" s="282" t="s">
        <v>582</v>
      </c>
      <c r="C134" s="283">
        <v>2</v>
      </c>
      <c r="D134" s="283">
        <v>3</v>
      </c>
      <c r="E134" s="281">
        <v>330</v>
      </c>
      <c r="F134" s="283">
        <v>0</v>
      </c>
      <c r="G134" s="281" t="s">
        <v>364</v>
      </c>
      <c r="H134" s="281">
        <v>0</v>
      </c>
      <c r="I134" s="284">
        <v>1666000</v>
      </c>
      <c r="J134" s="285">
        <v>1666000</v>
      </c>
      <c r="K134" s="281">
        <v>0</v>
      </c>
      <c r="L134" s="281">
        <v>0</v>
      </c>
      <c r="M134" s="281" t="s">
        <v>209</v>
      </c>
      <c r="N134" s="281" t="s">
        <v>579</v>
      </c>
      <c r="O134" s="281" t="s">
        <v>580</v>
      </c>
      <c r="P134" s="281" t="s">
        <v>367</v>
      </c>
      <c r="Q134" s="286" t="s">
        <v>581</v>
      </c>
    </row>
    <row r="135" spans="1:17" ht="29.1">
      <c r="A135" s="281">
        <v>72101511</v>
      </c>
      <c r="B135" s="282" t="s">
        <v>583</v>
      </c>
      <c r="C135" s="283">
        <v>3</v>
      </c>
      <c r="D135" s="283">
        <v>4</v>
      </c>
      <c r="E135" s="281">
        <v>330</v>
      </c>
      <c r="F135" s="283">
        <v>0</v>
      </c>
      <c r="G135" s="281" t="s">
        <v>364</v>
      </c>
      <c r="H135" s="281">
        <v>0</v>
      </c>
      <c r="I135" s="284">
        <v>2744197</v>
      </c>
      <c r="J135" s="285">
        <v>2306048</v>
      </c>
      <c r="K135" s="281">
        <v>0</v>
      </c>
      <c r="L135" s="281">
        <v>0</v>
      </c>
      <c r="M135" s="281" t="s">
        <v>209</v>
      </c>
      <c r="N135" s="281" t="s">
        <v>579</v>
      </c>
      <c r="O135" s="281" t="s">
        <v>580</v>
      </c>
      <c r="P135" s="281" t="s">
        <v>367</v>
      </c>
      <c r="Q135" s="286" t="s">
        <v>581</v>
      </c>
    </row>
    <row r="136" spans="1:17" ht="29.1">
      <c r="A136" s="281">
        <v>72154302</v>
      </c>
      <c r="B136" s="282" t="s">
        <v>584</v>
      </c>
      <c r="C136" s="283">
        <v>10</v>
      </c>
      <c r="D136" s="283">
        <v>11</v>
      </c>
      <c r="E136" s="281">
        <v>15</v>
      </c>
      <c r="F136" s="283">
        <v>0</v>
      </c>
      <c r="G136" s="281" t="s">
        <v>364</v>
      </c>
      <c r="H136" s="281">
        <v>0</v>
      </c>
      <c r="I136" s="284">
        <v>2023000</v>
      </c>
      <c r="J136" s="285">
        <v>1867309</v>
      </c>
      <c r="K136" s="281">
        <v>0</v>
      </c>
      <c r="L136" s="281">
        <v>0</v>
      </c>
      <c r="M136" s="281" t="s">
        <v>209</v>
      </c>
      <c r="N136" s="281" t="s">
        <v>579</v>
      </c>
      <c r="O136" s="281" t="s">
        <v>580</v>
      </c>
      <c r="P136" s="281" t="s">
        <v>367</v>
      </c>
      <c r="Q136" s="286" t="s">
        <v>581</v>
      </c>
    </row>
    <row r="137" spans="1:17" ht="14.45">
      <c r="A137" s="281">
        <v>44103107</v>
      </c>
      <c r="B137" s="282" t="s">
        <v>585</v>
      </c>
      <c r="C137" s="283">
        <v>2</v>
      </c>
      <c r="D137" s="283">
        <v>3</v>
      </c>
      <c r="E137" s="281">
        <v>330</v>
      </c>
      <c r="F137" s="283">
        <v>0</v>
      </c>
      <c r="G137" s="281" t="s">
        <v>364</v>
      </c>
      <c r="H137" s="281">
        <v>0</v>
      </c>
      <c r="I137" s="284">
        <v>1535100</v>
      </c>
      <c r="J137" s="285">
        <v>1290000</v>
      </c>
      <c r="K137" s="281">
        <v>0</v>
      </c>
      <c r="L137" s="281">
        <v>0</v>
      </c>
      <c r="M137" s="281" t="s">
        <v>209</v>
      </c>
      <c r="N137" s="281" t="s">
        <v>579</v>
      </c>
      <c r="O137" s="281" t="s">
        <v>580</v>
      </c>
      <c r="P137" s="281" t="s">
        <v>367</v>
      </c>
      <c r="Q137" s="286" t="s">
        <v>581</v>
      </c>
    </row>
    <row r="138" spans="1:17" ht="14.45">
      <c r="A138" s="281">
        <v>78102206</v>
      </c>
      <c r="B138" s="282" t="s">
        <v>586</v>
      </c>
      <c r="C138" s="283">
        <v>1</v>
      </c>
      <c r="D138" s="283">
        <v>2</v>
      </c>
      <c r="E138" s="281">
        <v>350</v>
      </c>
      <c r="F138" s="283">
        <v>0</v>
      </c>
      <c r="G138" s="281" t="s">
        <v>364</v>
      </c>
      <c r="H138" s="281">
        <v>0</v>
      </c>
      <c r="I138" s="284">
        <v>1582672</v>
      </c>
      <c r="J138" s="285">
        <v>1582672</v>
      </c>
      <c r="K138" s="281">
        <v>0</v>
      </c>
      <c r="L138" s="281">
        <v>0</v>
      </c>
      <c r="M138" s="281" t="s">
        <v>209</v>
      </c>
      <c r="N138" s="281" t="s">
        <v>579</v>
      </c>
      <c r="O138" s="281" t="s">
        <v>580</v>
      </c>
      <c r="P138" s="281" t="s">
        <v>367</v>
      </c>
      <c r="Q138" s="286" t="s">
        <v>581</v>
      </c>
    </row>
    <row r="139" spans="1:17" ht="43.5">
      <c r="A139" s="281">
        <v>72154066</v>
      </c>
      <c r="B139" s="282" t="s">
        <v>587</v>
      </c>
      <c r="C139" s="283">
        <v>6</v>
      </c>
      <c r="D139" s="283">
        <v>7</v>
      </c>
      <c r="E139" s="281">
        <v>60</v>
      </c>
      <c r="F139" s="283">
        <v>0</v>
      </c>
      <c r="G139" s="281" t="s">
        <v>364</v>
      </c>
      <c r="H139" s="281">
        <v>0</v>
      </c>
      <c r="I139" s="284">
        <v>1533543</v>
      </c>
      <c r="J139" s="285">
        <v>1288692</v>
      </c>
      <c r="K139" s="281">
        <v>0</v>
      </c>
      <c r="L139" s="281">
        <v>0</v>
      </c>
      <c r="M139" s="281" t="s">
        <v>209</v>
      </c>
      <c r="N139" s="281" t="s">
        <v>579</v>
      </c>
      <c r="O139" s="281" t="s">
        <v>580</v>
      </c>
      <c r="P139" s="281" t="s">
        <v>367</v>
      </c>
      <c r="Q139" s="286" t="s">
        <v>581</v>
      </c>
    </row>
    <row r="140" spans="1:17" ht="29.1">
      <c r="A140" s="281">
        <v>56101703</v>
      </c>
      <c r="B140" s="282" t="s">
        <v>588</v>
      </c>
      <c r="C140" s="283">
        <v>4</v>
      </c>
      <c r="D140" s="283">
        <v>5</v>
      </c>
      <c r="E140" s="281">
        <v>60</v>
      </c>
      <c r="F140" s="283">
        <v>0</v>
      </c>
      <c r="G140" s="281" t="s">
        <v>364</v>
      </c>
      <c r="H140" s="281">
        <v>0</v>
      </c>
      <c r="I140" s="284">
        <v>6497400</v>
      </c>
      <c r="J140" s="285">
        <v>5460000</v>
      </c>
      <c r="K140" s="281">
        <v>0</v>
      </c>
      <c r="L140" s="281">
        <v>0</v>
      </c>
      <c r="M140" s="281" t="s">
        <v>209</v>
      </c>
      <c r="N140" s="281" t="s">
        <v>579</v>
      </c>
      <c r="O140" s="281" t="s">
        <v>580</v>
      </c>
      <c r="P140" s="281" t="s">
        <v>367</v>
      </c>
      <c r="Q140" s="286" t="s">
        <v>581</v>
      </c>
    </row>
    <row r="141" spans="1:17" ht="29.1">
      <c r="A141" s="286">
        <v>72153606</v>
      </c>
      <c r="B141" s="282" t="s">
        <v>589</v>
      </c>
      <c r="C141" s="283">
        <v>3</v>
      </c>
      <c r="D141" s="283">
        <v>4</v>
      </c>
      <c r="E141" s="281">
        <v>60</v>
      </c>
      <c r="F141" s="283">
        <v>0</v>
      </c>
      <c r="G141" s="281" t="s">
        <v>364</v>
      </c>
      <c r="H141" s="281">
        <v>0</v>
      </c>
      <c r="I141" s="284">
        <v>15942513</v>
      </c>
      <c r="J141" s="285">
        <v>15942513</v>
      </c>
      <c r="K141" s="281">
        <v>0</v>
      </c>
      <c r="L141" s="281">
        <v>0</v>
      </c>
      <c r="M141" s="281" t="s">
        <v>209</v>
      </c>
      <c r="N141" s="281" t="s">
        <v>579</v>
      </c>
      <c r="O141" s="281" t="s">
        <v>580</v>
      </c>
      <c r="P141" s="281" t="s">
        <v>367</v>
      </c>
      <c r="Q141" s="286" t="s">
        <v>581</v>
      </c>
    </row>
    <row r="142" spans="1:17" ht="43.5">
      <c r="A142" s="281">
        <v>72154302</v>
      </c>
      <c r="B142" s="289" t="s">
        <v>590</v>
      </c>
      <c r="C142" s="299">
        <v>1</v>
      </c>
      <c r="D142" s="299">
        <v>2</v>
      </c>
      <c r="E142" s="286">
        <v>365</v>
      </c>
      <c r="F142" s="299">
        <v>0</v>
      </c>
      <c r="G142" s="281" t="s">
        <v>364</v>
      </c>
      <c r="H142" s="281">
        <v>0</v>
      </c>
      <c r="I142" s="300">
        <v>3772661.7599999998</v>
      </c>
      <c r="J142" s="288">
        <v>3772661.7599999998</v>
      </c>
      <c r="K142" s="286">
        <v>0</v>
      </c>
      <c r="L142" s="286">
        <v>0</v>
      </c>
      <c r="M142" s="286" t="s">
        <v>209</v>
      </c>
      <c r="N142" s="281" t="s">
        <v>591</v>
      </c>
      <c r="O142" s="286" t="s">
        <v>592</v>
      </c>
      <c r="P142" s="286" t="s">
        <v>367</v>
      </c>
      <c r="Q142" s="286" t="s">
        <v>593</v>
      </c>
    </row>
    <row r="143" spans="1:17" ht="43.5">
      <c r="A143" s="286">
        <v>81141805</v>
      </c>
      <c r="B143" s="289" t="s">
        <v>594</v>
      </c>
      <c r="C143" s="299">
        <v>1</v>
      </c>
      <c r="D143" s="299">
        <v>2</v>
      </c>
      <c r="E143" s="286">
        <v>365</v>
      </c>
      <c r="F143" s="299">
        <v>0</v>
      </c>
      <c r="G143" s="281" t="s">
        <v>364</v>
      </c>
      <c r="H143" s="281">
        <v>0</v>
      </c>
      <c r="I143" s="300">
        <v>29226400</v>
      </c>
      <c r="J143" s="288">
        <v>29226400</v>
      </c>
      <c r="K143" s="286">
        <v>0</v>
      </c>
      <c r="L143" s="286">
        <v>0</v>
      </c>
      <c r="M143" s="286" t="s">
        <v>209</v>
      </c>
      <c r="N143" s="281" t="s">
        <v>591</v>
      </c>
      <c r="O143" s="286" t="s">
        <v>592</v>
      </c>
      <c r="P143" s="286" t="s">
        <v>367</v>
      </c>
      <c r="Q143" s="286" t="s">
        <v>593</v>
      </c>
    </row>
    <row r="144" spans="1:17" ht="43.5">
      <c r="A144" s="286">
        <v>81141805</v>
      </c>
      <c r="B144" s="289" t="s">
        <v>595</v>
      </c>
      <c r="C144" s="299">
        <v>1</v>
      </c>
      <c r="D144" s="299">
        <v>2</v>
      </c>
      <c r="E144" s="286">
        <v>365</v>
      </c>
      <c r="F144" s="299">
        <v>0</v>
      </c>
      <c r="G144" s="281" t="s">
        <v>364</v>
      </c>
      <c r="H144" s="281">
        <v>0</v>
      </c>
      <c r="I144" s="300">
        <v>29226400</v>
      </c>
      <c r="J144" s="288">
        <v>29226400</v>
      </c>
      <c r="K144" s="286">
        <v>0</v>
      </c>
      <c r="L144" s="286">
        <v>0</v>
      </c>
      <c r="M144" s="286" t="s">
        <v>209</v>
      </c>
      <c r="N144" s="281" t="s">
        <v>591</v>
      </c>
      <c r="O144" s="286" t="s">
        <v>592</v>
      </c>
      <c r="P144" s="286" t="s">
        <v>367</v>
      </c>
      <c r="Q144" s="286" t="s">
        <v>593</v>
      </c>
    </row>
    <row r="145" spans="1:17" ht="43.5">
      <c r="A145" s="286">
        <v>81141805</v>
      </c>
      <c r="B145" s="289" t="s">
        <v>594</v>
      </c>
      <c r="C145" s="299">
        <v>1</v>
      </c>
      <c r="D145" s="299">
        <v>2</v>
      </c>
      <c r="E145" s="286">
        <v>365</v>
      </c>
      <c r="F145" s="299">
        <v>0</v>
      </c>
      <c r="G145" s="281" t="s">
        <v>364</v>
      </c>
      <c r="H145" s="281">
        <v>0</v>
      </c>
      <c r="I145" s="300">
        <v>29226400</v>
      </c>
      <c r="J145" s="288">
        <v>29226400</v>
      </c>
      <c r="K145" s="286">
        <v>0</v>
      </c>
      <c r="L145" s="286">
        <v>0</v>
      </c>
      <c r="M145" s="286" t="s">
        <v>209</v>
      </c>
      <c r="N145" s="281" t="s">
        <v>591</v>
      </c>
      <c r="O145" s="286" t="s">
        <v>592</v>
      </c>
      <c r="P145" s="286" t="s">
        <v>367</v>
      </c>
      <c r="Q145" s="286" t="s">
        <v>593</v>
      </c>
    </row>
    <row r="146" spans="1:17" ht="29.1">
      <c r="A146" s="286">
        <v>40101701</v>
      </c>
      <c r="B146" s="289" t="s">
        <v>596</v>
      </c>
      <c r="C146" s="299">
        <v>6</v>
      </c>
      <c r="D146" s="299">
        <v>7</v>
      </c>
      <c r="E146" s="286">
        <v>30</v>
      </c>
      <c r="F146" s="299">
        <v>0</v>
      </c>
      <c r="G146" s="281" t="s">
        <v>364</v>
      </c>
      <c r="H146" s="281">
        <v>0</v>
      </c>
      <c r="I146" s="300">
        <v>10567200</v>
      </c>
      <c r="J146" s="288">
        <v>10567200</v>
      </c>
      <c r="K146" s="286">
        <v>0</v>
      </c>
      <c r="L146" s="286">
        <v>0</v>
      </c>
      <c r="M146" s="286" t="s">
        <v>209</v>
      </c>
      <c r="N146" s="281" t="s">
        <v>591</v>
      </c>
      <c r="O146" s="286" t="s">
        <v>592</v>
      </c>
      <c r="P146" s="286" t="s">
        <v>367</v>
      </c>
      <c r="Q146" s="286" t="s">
        <v>593</v>
      </c>
    </row>
    <row r="147" spans="1:17" ht="43.5">
      <c r="A147" s="286">
        <v>72101511</v>
      </c>
      <c r="B147" s="289" t="s">
        <v>597</v>
      </c>
      <c r="C147" s="299">
        <v>1</v>
      </c>
      <c r="D147" s="299">
        <v>2</v>
      </c>
      <c r="E147" s="286">
        <v>365</v>
      </c>
      <c r="F147" s="299">
        <v>0</v>
      </c>
      <c r="G147" s="281" t="s">
        <v>364</v>
      </c>
      <c r="H147" s="281">
        <v>0</v>
      </c>
      <c r="I147" s="300">
        <v>3660749.4</v>
      </c>
      <c r="J147" s="288">
        <v>3660749.4</v>
      </c>
      <c r="K147" s="286">
        <v>0</v>
      </c>
      <c r="L147" s="286">
        <v>0</v>
      </c>
      <c r="M147" s="286" t="s">
        <v>209</v>
      </c>
      <c r="N147" s="281" t="s">
        <v>591</v>
      </c>
      <c r="O147" s="286" t="s">
        <v>592</v>
      </c>
      <c r="P147" s="286" t="s">
        <v>367</v>
      </c>
      <c r="Q147" s="286" t="s">
        <v>593</v>
      </c>
    </row>
    <row r="148" spans="1:17" ht="29.1">
      <c r="A148" s="286">
        <v>92101902</v>
      </c>
      <c r="B148" s="289" t="s">
        <v>598</v>
      </c>
      <c r="C148" s="299">
        <v>7</v>
      </c>
      <c r="D148" s="299">
        <v>8</v>
      </c>
      <c r="E148" s="286">
        <v>335</v>
      </c>
      <c r="F148" s="299">
        <v>0</v>
      </c>
      <c r="G148" s="281" t="s">
        <v>364</v>
      </c>
      <c r="H148" s="281">
        <v>0</v>
      </c>
      <c r="I148" s="300">
        <v>11900000</v>
      </c>
      <c r="J148" s="288">
        <v>11900000</v>
      </c>
      <c r="K148" s="286">
        <v>0</v>
      </c>
      <c r="L148" s="286">
        <v>0</v>
      </c>
      <c r="M148" s="286" t="s">
        <v>209</v>
      </c>
      <c r="N148" s="281" t="s">
        <v>591</v>
      </c>
      <c r="O148" s="286" t="s">
        <v>592</v>
      </c>
      <c r="P148" s="286" t="s">
        <v>367</v>
      </c>
      <c r="Q148" s="286" t="s">
        <v>593</v>
      </c>
    </row>
    <row r="149" spans="1:17" ht="29.1">
      <c r="A149" s="286">
        <v>78181703</v>
      </c>
      <c r="B149" s="289" t="s">
        <v>599</v>
      </c>
      <c r="C149" s="299">
        <v>1</v>
      </c>
      <c r="D149" s="299">
        <v>2</v>
      </c>
      <c r="E149" s="286">
        <v>335</v>
      </c>
      <c r="F149" s="299">
        <v>0</v>
      </c>
      <c r="G149" s="281" t="s">
        <v>364</v>
      </c>
      <c r="H149" s="281">
        <v>0</v>
      </c>
      <c r="I149" s="300">
        <v>5251954.33</v>
      </c>
      <c r="J149" s="285">
        <v>4413407</v>
      </c>
      <c r="K149" s="286">
        <v>0</v>
      </c>
      <c r="L149" s="286">
        <v>0</v>
      </c>
      <c r="M149" s="286" t="s">
        <v>209</v>
      </c>
      <c r="N149" s="281" t="s">
        <v>591</v>
      </c>
      <c r="O149" s="286" t="s">
        <v>592</v>
      </c>
      <c r="P149" s="286" t="s">
        <v>367</v>
      </c>
      <c r="Q149" s="286" t="s">
        <v>593</v>
      </c>
    </row>
    <row r="150" spans="1:17" ht="29.1">
      <c r="A150" s="286">
        <v>80161801</v>
      </c>
      <c r="B150" s="289" t="s">
        <v>600</v>
      </c>
      <c r="C150" s="299">
        <v>1</v>
      </c>
      <c r="D150" s="299">
        <v>2</v>
      </c>
      <c r="E150" s="286">
        <v>365</v>
      </c>
      <c r="F150" s="299">
        <v>0</v>
      </c>
      <c r="G150" s="281" t="s">
        <v>364</v>
      </c>
      <c r="H150" s="281">
        <v>0</v>
      </c>
      <c r="I150" s="300">
        <v>5247900</v>
      </c>
      <c r="J150" s="288">
        <v>5247900</v>
      </c>
      <c r="K150" s="286">
        <v>0</v>
      </c>
      <c r="L150" s="286">
        <v>0</v>
      </c>
      <c r="M150" s="286" t="s">
        <v>209</v>
      </c>
      <c r="N150" s="281" t="s">
        <v>591</v>
      </c>
      <c r="O150" s="286" t="s">
        <v>592</v>
      </c>
      <c r="P150" s="286" t="s">
        <v>367</v>
      </c>
      <c r="Q150" s="286" t="s">
        <v>593</v>
      </c>
    </row>
    <row r="151" spans="1:17" ht="29.1">
      <c r="A151" s="286">
        <v>82121503</v>
      </c>
      <c r="B151" s="289" t="s">
        <v>601</v>
      </c>
      <c r="C151" s="299">
        <v>1</v>
      </c>
      <c r="D151" s="299">
        <v>2</v>
      </c>
      <c r="E151" s="286">
        <v>365</v>
      </c>
      <c r="F151" s="299">
        <v>0</v>
      </c>
      <c r="G151" s="281" t="s">
        <v>364</v>
      </c>
      <c r="H151" s="281">
        <v>0</v>
      </c>
      <c r="I151" s="300">
        <v>10000000</v>
      </c>
      <c r="J151" s="288">
        <v>10000000</v>
      </c>
      <c r="K151" s="286">
        <v>0</v>
      </c>
      <c r="L151" s="286">
        <v>0</v>
      </c>
      <c r="M151" s="286" t="s">
        <v>209</v>
      </c>
      <c r="N151" s="281" t="s">
        <v>591</v>
      </c>
      <c r="O151" s="286" t="s">
        <v>592</v>
      </c>
      <c r="P151" s="286" t="s">
        <v>367</v>
      </c>
      <c r="Q151" s="286" t="s">
        <v>593</v>
      </c>
    </row>
    <row r="152" spans="1:17" ht="29.1">
      <c r="A152" s="286">
        <v>56121506</v>
      </c>
      <c r="B152" s="289" t="s">
        <v>602</v>
      </c>
      <c r="C152" s="299">
        <v>5</v>
      </c>
      <c r="D152" s="299">
        <v>6</v>
      </c>
      <c r="E152" s="286">
        <v>30</v>
      </c>
      <c r="F152" s="299">
        <v>0</v>
      </c>
      <c r="G152" s="281" t="s">
        <v>364</v>
      </c>
      <c r="H152" s="281">
        <v>0</v>
      </c>
      <c r="I152" s="300">
        <v>3570000</v>
      </c>
      <c r="J152" s="288">
        <v>3570000</v>
      </c>
      <c r="K152" s="286">
        <v>0</v>
      </c>
      <c r="L152" s="286">
        <v>0</v>
      </c>
      <c r="M152" s="286" t="s">
        <v>209</v>
      </c>
      <c r="N152" s="281" t="s">
        <v>591</v>
      </c>
      <c r="O152" s="286" t="s">
        <v>592</v>
      </c>
      <c r="P152" s="286" t="s">
        <v>367</v>
      </c>
      <c r="Q152" s="286" t="s">
        <v>593</v>
      </c>
    </row>
    <row r="153" spans="1:17" ht="29.1">
      <c r="A153" s="286">
        <v>86131502</v>
      </c>
      <c r="B153" s="289" t="s">
        <v>603</v>
      </c>
      <c r="C153" s="299">
        <v>3</v>
      </c>
      <c r="D153" s="299">
        <v>4</v>
      </c>
      <c r="E153" s="286">
        <v>30</v>
      </c>
      <c r="F153" s="299">
        <v>0</v>
      </c>
      <c r="G153" s="281" t="s">
        <v>364</v>
      </c>
      <c r="H153" s="281">
        <v>0</v>
      </c>
      <c r="I153" s="300">
        <v>1100000</v>
      </c>
      <c r="J153" s="288">
        <v>1100000</v>
      </c>
      <c r="K153" s="286">
        <v>0</v>
      </c>
      <c r="L153" s="286">
        <v>0</v>
      </c>
      <c r="M153" s="286" t="s">
        <v>209</v>
      </c>
      <c r="N153" s="281" t="s">
        <v>591</v>
      </c>
      <c r="O153" s="286" t="s">
        <v>592</v>
      </c>
      <c r="P153" s="286" t="s">
        <v>367</v>
      </c>
      <c r="Q153" s="286" t="s">
        <v>593</v>
      </c>
    </row>
    <row r="154" spans="1:17" ht="14.45">
      <c r="A154" s="281">
        <v>72151207</v>
      </c>
      <c r="B154" s="289" t="s">
        <v>604</v>
      </c>
      <c r="C154" s="299">
        <v>3</v>
      </c>
      <c r="D154" s="299">
        <v>4</v>
      </c>
      <c r="E154" s="286">
        <v>30</v>
      </c>
      <c r="F154" s="299">
        <v>0</v>
      </c>
      <c r="G154" s="281" t="s">
        <v>364</v>
      </c>
      <c r="H154" s="281">
        <v>0</v>
      </c>
      <c r="I154" s="300">
        <v>1034000</v>
      </c>
      <c r="J154" s="288">
        <v>1034000</v>
      </c>
      <c r="K154" s="286">
        <v>0</v>
      </c>
      <c r="L154" s="286">
        <v>0</v>
      </c>
      <c r="M154" s="286" t="s">
        <v>209</v>
      </c>
      <c r="N154" s="281" t="s">
        <v>591</v>
      </c>
      <c r="O154" s="286" t="s">
        <v>592</v>
      </c>
      <c r="P154" s="286" t="s">
        <v>367</v>
      </c>
      <c r="Q154" s="286" t="s">
        <v>593</v>
      </c>
    </row>
    <row r="155" spans="1:17" ht="14.45">
      <c r="A155" s="286">
        <v>48101909</v>
      </c>
      <c r="B155" s="289" t="s">
        <v>605</v>
      </c>
      <c r="C155" s="299">
        <v>3</v>
      </c>
      <c r="D155" s="299">
        <v>4</v>
      </c>
      <c r="E155" s="286">
        <v>30</v>
      </c>
      <c r="F155" s="299">
        <v>0</v>
      </c>
      <c r="G155" s="281" t="s">
        <v>364</v>
      </c>
      <c r="H155" s="281">
        <v>0</v>
      </c>
      <c r="I155" s="300">
        <v>535500</v>
      </c>
      <c r="J155" s="288">
        <v>535500</v>
      </c>
      <c r="K155" s="286">
        <v>0</v>
      </c>
      <c r="L155" s="286">
        <v>0</v>
      </c>
      <c r="M155" s="286" t="s">
        <v>209</v>
      </c>
      <c r="N155" s="281" t="s">
        <v>591</v>
      </c>
      <c r="O155" s="286" t="s">
        <v>592</v>
      </c>
      <c r="P155" s="286" t="s">
        <v>367</v>
      </c>
      <c r="Q155" s="286" t="s">
        <v>593</v>
      </c>
    </row>
    <row r="156" spans="1:17" ht="14.45">
      <c r="A156" s="281">
        <v>39101608</v>
      </c>
      <c r="B156" s="282" t="s">
        <v>606</v>
      </c>
      <c r="C156" s="299">
        <v>3</v>
      </c>
      <c r="D156" s="299">
        <v>4</v>
      </c>
      <c r="E156" s="286">
        <v>30</v>
      </c>
      <c r="F156" s="299">
        <v>0</v>
      </c>
      <c r="G156" s="281" t="s">
        <v>364</v>
      </c>
      <c r="H156" s="281">
        <v>0</v>
      </c>
      <c r="I156" s="300">
        <v>1071000</v>
      </c>
      <c r="J156" s="288">
        <v>1071000</v>
      </c>
      <c r="K156" s="286">
        <v>0</v>
      </c>
      <c r="L156" s="286">
        <v>0</v>
      </c>
      <c r="M156" s="281" t="s">
        <v>209</v>
      </c>
      <c r="N156" s="281" t="s">
        <v>591</v>
      </c>
      <c r="O156" s="286" t="s">
        <v>592</v>
      </c>
      <c r="P156" s="286" t="s">
        <v>367</v>
      </c>
      <c r="Q156" s="286" t="s">
        <v>593</v>
      </c>
    </row>
    <row r="157" spans="1:17" ht="29.1">
      <c r="A157" s="281">
        <v>77101501</v>
      </c>
      <c r="B157" s="282" t="s">
        <v>607</v>
      </c>
      <c r="C157" s="283">
        <v>1</v>
      </c>
      <c r="D157" s="283">
        <v>2</v>
      </c>
      <c r="E157" s="281">
        <v>350</v>
      </c>
      <c r="F157" s="283">
        <v>0</v>
      </c>
      <c r="G157" s="281" t="s">
        <v>364</v>
      </c>
      <c r="H157" s="281">
        <v>0</v>
      </c>
      <c r="I157" s="284">
        <v>41055000</v>
      </c>
      <c r="J157" s="285">
        <v>34500000</v>
      </c>
      <c r="K157" s="281">
        <v>0</v>
      </c>
      <c r="L157" s="281">
        <v>0</v>
      </c>
      <c r="M157" s="281" t="s">
        <v>209</v>
      </c>
      <c r="N157" s="281" t="s">
        <v>371</v>
      </c>
      <c r="O157" s="281" t="s">
        <v>608</v>
      </c>
      <c r="P157" s="281" t="s">
        <v>367</v>
      </c>
      <c r="Q157" s="286" t="s">
        <v>609</v>
      </c>
    </row>
    <row r="158" spans="1:17" ht="29.1">
      <c r="A158" s="281">
        <v>77101501</v>
      </c>
      <c r="B158" s="282" t="s">
        <v>607</v>
      </c>
      <c r="C158" s="283">
        <v>1</v>
      </c>
      <c r="D158" s="283">
        <v>2</v>
      </c>
      <c r="E158" s="281">
        <v>350</v>
      </c>
      <c r="F158" s="283">
        <v>0</v>
      </c>
      <c r="G158" s="281" t="s">
        <v>364</v>
      </c>
      <c r="H158" s="281">
        <v>0</v>
      </c>
      <c r="I158" s="284">
        <v>41055000</v>
      </c>
      <c r="J158" s="285">
        <v>34500000</v>
      </c>
      <c r="K158" s="281">
        <v>0</v>
      </c>
      <c r="L158" s="281">
        <v>0</v>
      </c>
      <c r="M158" s="281" t="s">
        <v>209</v>
      </c>
      <c r="N158" s="281" t="s">
        <v>371</v>
      </c>
      <c r="O158" s="281" t="s">
        <v>608</v>
      </c>
      <c r="P158" s="281" t="s">
        <v>367</v>
      </c>
      <c r="Q158" s="286" t="s">
        <v>609</v>
      </c>
    </row>
    <row r="159" spans="1:17" ht="29.1">
      <c r="A159" s="281">
        <v>77101501</v>
      </c>
      <c r="B159" s="282" t="s">
        <v>607</v>
      </c>
      <c r="C159" s="283">
        <v>1</v>
      </c>
      <c r="D159" s="283">
        <v>2</v>
      </c>
      <c r="E159" s="281">
        <v>350</v>
      </c>
      <c r="F159" s="283">
        <v>0</v>
      </c>
      <c r="G159" s="281" t="s">
        <v>364</v>
      </c>
      <c r="H159" s="281">
        <v>0</v>
      </c>
      <c r="I159" s="284">
        <v>41055000</v>
      </c>
      <c r="J159" s="285">
        <v>34500000</v>
      </c>
      <c r="K159" s="281">
        <v>0</v>
      </c>
      <c r="L159" s="281">
        <v>0</v>
      </c>
      <c r="M159" s="281" t="s">
        <v>209</v>
      </c>
      <c r="N159" s="281" t="s">
        <v>371</v>
      </c>
      <c r="O159" s="281" t="s">
        <v>608</v>
      </c>
      <c r="P159" s="281" t="s">
        <v>367</v>
      </c>
      <c r="Q159" s="286" t="s">
        <v>609</v>
      </c>
    </row>
    <row r="160" spans="1:17" ht="29.1">
      <c r="A160" s="281">
        <v>77101501</v>
      </c>
      <c r="B160" s="282" t="s">
        <v>607</v>
      </c>
      <c r="C160" s="283">
        <v>1</v>
      </c>
      <c r="D160" s="283">
        <v>2</v>
      </c>
      <c r="E160" s="281">
        <v>350</v>
      </c>
      <c r="F160" s="283">
        <v>0</v>
      </c>
      <c r="G160" s="281" t="s">
        <v>364</v>
      </c>
      <c r="H160" s="281">
        <v>0</v>
      </c>
      <c r="I160" s="284">
        <v>41055000</v>
      </c>
      <c r="J160" s="285">
        <v>34500000</v>
      </c>
      <c r="K160" s="281">
        <v>0</v>
      </c>
      <c r="L160" s="281">
        <v>0</v>
      </c>
      <c r="M160" s="281" t="s">
        <v>209</v>
      </c>
      <c r="N160" s="281" t="s">
        <v>371</v>
      </c>
      <c r="O160" s="281" t="s">
        <v>608</v>
      </c>
      <c r="P160" s="281" t="s">
        <v>367</v>
      </c>
      <c r="Q160" s="286" t="s">
        <v>609</v>
      </c>
    </row>
    <row r="161" spans="1:17" ht="29.1">
      <c r="A161" s="281">
        <v>73151905</v>
      </c>
      <c r="B161" s="282" t="s">
        <v>610</v>
      </c>
      <c r="C161" s="283">
        <v>1</v>
      </c>
      <c r="D161" s="283">
        <v>2</v>
      </c>
      <c r="E161" s="281">
        <v>350</v>
      </c>
      <c r="F161" s="283">
        <v>0</v>
      </c>
      <c r="G161" s="281" t="s">
        <v>364</v>
      </c>
      <c r="H161" s="281">
        <v>0</v>
      </c>
      <c r="I161" s="284">
        <v>3000000</v>
      </c>
      <c r="J161" s="285">
        <v>4000000</v>
      </c>
      <c r="K161" s="281">
        <v>0</v>
      </c>
      <c r="L161" s="281">
        <v>0</v>
      </c>
      <c r="M161" s="281" t="s">
        <v>209</v>
      </c>
      <c r="N161" s="281" t="s">
        <v>371</v>
      </c>
      <c r="O161" s="281" t="s">
        <v>608</v>
      </c>
      <c r="P161" s="281" t="s">
        <v>367</v>
      </c>
      <c r="Q161" s="286" t="s">
        <v>609</v>
      </c>
    </row>
    <row r="162" spans="1:17" ht="57.95">
      <c r="A162" s="281">
        <v>82101802</v>
      </c>
      <c r="B162" s="282" t="s">
        <v>611</v>
      </c>
      <c r="C162" s="283">
        <v>1</v>
      </c>
      <c r="D162" s="283">
        <v>2</v>
      </c>
      <c r="E162" s="281">
        <v>360</v>
      </c>
      <c r="F162" s="283">
        <v>0</v>
      </c>
      <c r="G162" s="281" t="s">
        <v>364</v>
      </c>
      <c r="H162" s="281">
        <v>0</v>
      </c>
      <c r="I162" s="284">
        <v>1988819622</v>
      </c>
      <c r="J162" s="285">
        <v>848801341</v>
      </c>
      <c r="K162" s="281">
        <v>0</v>
      </c>
      <c r="L162" s="281">
        <v>0</v>
      </c>
      <c r="M162" s="281" t="s">
        <v>209</v>
      </c>
      <c r="N162" s="281" t="s">
        <v>371</v>
      </c>
      <c r="O162" s="281" t="s">
        <v>612</v>
      </c>
      <c r="P162" s="281" t="s">
        <v>367</v>
      </c>
      <c r="Q162" s="286" t="s">
        <v>613</v>
      </c>
    </row>
    <row r="163" spans="1:17" ht="57.95">
      <c r="A163" s="281">
        <v>82101802</v>
      </c>
      <c r="B163" s="282" t="s">
        <v>611</v>
      </c>
      <c r="C163" s="283">
        <v>1</v>
      </c>
      <c r="D163" s="283">
        <v>2</v>
      </c>
      <c r="E163" s="281">
        <v>360</v>
      </c>
      <c r="F163" s="283">
        <v>0</v>
      </c>
      <c r="G163" s="281" t="s">
        <v>364</v>
      </c>
      <c r="H163" s="281">
        <v>0</v>
      </c>
      <c r="I163" s="284">
        <v>1988819622</v>
      </c>
      <c r="J163" s="285">
        <v>552475652</v>
      </c>
      <c r="K163" s="281">
        <v>0</v>
      </c>
      <c r="L163" s="281">
        <v>0</v>
      </c>
      <c r="M163" s="281" t="s">
        <v>209</v>
      </c>
      <c r="N163" s="281" t="s">
        <v>371</v>
      </c>
      <c r="O163" s="281" t="s">
        <v>612</v>
      </c>
      <c r="P163" s="281" t="s">
        <v>367</v>
      </c>
      <c r="Q163" s="286" t="s">
        <v>613</v>
      </c>
    </row>
    <row r="164" spans="1:17" ht="57.95">
      <c r="A164" s="281">
        <v>82101802</v>
      </c>
      <c r="B164" s="282" t="s">
        <v>611</v>
      </c>
      <c r="C164" s="283">
        <v>1</v>
      </c>
      <c r="D164" s="283">
        <v>2</v>
      </c>
      <c r="E164" s="281">
        <v>360</v>
      </c>
      <c r="F164" s="283">
        <v>0</v>
      </c>
      <c r="G164" s="281" t="s">
        <v>364</v>
      </c>
      <c r="H164" s="281">
        <v>0</v>
      </c>
      <c r="I164" s="284">
        <v>1988819622</v>
      </c>
      <c r="J164" s="285">
        <v>270000000</v>
      </c>
      <c r="K164" s="281">
        <v>0</v>
      </c>
      <c r="L164" s="281">
        <v>0</v>
      </c>
      <c r="M164" s="281" t="s">
        <v>209</v>
      </c>
      <c r="N164" s="281" t="s">
        <v>371</v>
      </c>
      <c r="O164" s="281" t="s">
        <v>612</v>
      </c>
      <c r="P164" s="281" t="s">
        <v>367</v>
      </c>
      <c r="Q164" s="286" t="s">
        <v>613</v>
      </c>
    </row>
    <row r="165" spans="1:17" ht="72.599999999999994">
      <c r="A165" s="281">
        <v>73151901</v>
      </c>
      <c r="B165" s="282" t="s">
        <v>614</v>
      </c>
      <c r="C165" s="283">
        <v>1</v>
      </c>
      <c r="D165" s="283">
        <v>2</v>
      </c>
      <c r="E165" s="281">
        <v>360</v>
      </c>
      <c r="F165" s="283">
        <v>0</v>
      </c>
      <c r="G165" s="281" t="s">
        <v>364</v>
      </c>
      <c r="H165" s="281">
        <v>0</v>
      </c>
      <c r="I165" s="284">
        <v>178500000</v>
      </c>
      <c r="J165" s="285">
        <v>150000000</v>
      </c>
      <c r="K165" s="281">
        <v>0</v>
      </c>
      <c r="L165" s="281">
        <v>0</v>
      </c>
      <c r="M165" s="281" t="s">
        <v>209</v>
      </c>
      <c r="N165" s="281" t="s">
        <v>371</v>
      </c>
      <c r="O165" s="281" t="s">
        <v>615</v>
      </c>
      <c r="P165" s="281" t="s">
        <v>367</v>
      </c>
      <c r="Q165" s="286" t="s">
        <v>616</v>
      </c>
    </row>
    <row r="166" spans="1:17" ht="14.45">
      <c r="A166" s="281">
        <v>45111705</v>
      </c>
      <c r="B166" s="282" t="s">
        <v>617</v>
      </c>
      <c r="C166" s="283">
        <v>1</v>
      </c>
      <c r="D166" s="283">
        <v>2</v>
      </c>
      <c r="E166" s="281">
        <v>360</v>
      </c>
      <c r="F166" s="283">
        <v>0</v>
      </c>
      <c r="G166" s="281" t="s">
        <v>364</v>
      </c>
      <c r="H166" s="281">
        <v>0</v>
      </c>
      <c r="I166" s="284">
        <v>142800000</v>
      </c>
      <c r="J166" s="285">
        <v>120000000</v>
      </c>
      <c r="K166" s="281">
        <v>0</v>
      </c>
      <c r="L166" s="281">
        <v>0</v>
      </c>
      <c r="M166" s="281" t="s">
        <v>209</v>
      </c>
      <c r="N166" s="281" t="s">
        <v>371</v>
      </c>
      <c r="O166" s="281" t="s">
        <v>612</v>
      </c>
      <c r="P166" s="281" t="s">
        <v>367</v>
      </c>
      <c r="Q166" s="286" t="s">
        <v>613</v>
      </c>
    </row>
    <row r="167" spans="1:17" ht="72.599999999999994">
      <c r="A167" s="281">
        <v>92121502</v>
      </c>
      <c r="B167" s="282" t="s">
        <v>618</v>
      </c>
      <c r="C167" s="283">
        <v>1</v>
      </c>
      <c r="D167" s="283">
        <v>2</v>
      </c>
      <c r="E167" s="281">
        <v>360</v>
      </c>
      <c r="F167" s="283">
        <v>0</v>
      </c>
      <c r="G167" s="281" t="s">
        <v>364</v>
      </c>
      <c r="H167" s="281">
        <v>0</v>
      </c>
      <c r="I167" s="284">
        <v>83300000</v>
      </c>
      <c r="J167" s="285">
        <v>70000000</v>
      </c>
      <c r="K167" s="281">
        <v>0</v>
      </c>
      <c r="L167" s="281">
        <v>0</v>
      </c>
      <c r="M167" s="281" t="s">
        <v>209</v>
      </c>
      <c r="N167" s="281" t="s">
        <v>371</v>
      </c>
      <c r="O167" s="281" t="s">
        <v>619</v>
      </c>
      <c r="P167" s="281" t="s">
        <v>367</v>
      </c>
      <c r="Q167" s="286" t="s">
        <v>620</v>
      </c>
    </row>
    <row r="168" spans="1:17" ht="87">
      <c r="A168" s="281">
        <v>90121502</v>
      </c>
      <c r="B168" s="282" t="s">
        <v>621</v>
      </c>
      <c r="C168" s="283">
        <v>6</v>
      </c>
      <c r="D168" s="283">
        <v>7</v>
      </c>
      <c r="E168" s="281">
        <v>120</v>
      </c>
      <c r="F168" s="283">
        <v>0</v>
      </c>
      <c r="G168" s="281" t="s">
        <v>364</v>
      </c>
      <c r="H168" s="281">
        <v>0</v>
      </c>
      <c r="I168" s="301">
        <v>787500000</v>
      </c>
      <c r="J168" s="302">
        <v>750000000</v>
      </c>
      <c r="K168" s="281">
        <v>0</v>
      </c>
      <c r="L168" s="281">
        <v>0</v>
      </c>
      <c r="M168" s="281" t="s">
        <v>209</v>
      </c>
      <c r="N168" s="281" t="s">
        <v>371</v>
      </c>
      <c r="O168" s="282" t="s">
        <v>622</v>
      </c>
      <c r="P168" s="282" t="s">
        <v>367</v>
      </c>
      <c r="Q168" s="286" t="s">
        <v>623</v>
      </c>
    </row>
    <row r="169" spans="1:17" ht="203.1">
      <c r="A169" s="281">
        <v>86101705</v>
      </c>
      <c r="B169" s="282" t="s">
        <v>624</v>
      </c>
      <c r="C169" s="283">
        <v>1</v>
      </c>
      <c r="D169" s="283">
        <v>2</v>
      </c>
      <c r="E169" s="281">
        <v>330</v>
      </c>
      <c r="F169" s="283">
        <v>0</v>
      </c>
      <c r="G169" s="281" t="s">
        <v>364</v>
      </c>
      <c r="H169" s="281">
        <v>0</v>
      </c>
      <c r="I169" s="301">
        <v>161142500</v>
      </c>
      <c r="J169" s="303">
        <v>161142500</v>
      </c>
      <c r="K169" s="281">
        <v>0</v>
      </c>
      <c r="L169" s="281">
        <v>0</v>
      </c>
      <c r="M169" s="281" t="s">
        <v>209</v>
      </c>
      <c r="N169" s="281" t="s">
        <v>371</v>
      </c>
      <c r="O169" s="282" t="s">
        <v>622</v>
      </c>
      <c r="P169" s="282" t="s">
        <v>367</v>
      </c>
      <c r="Q169" s="286" t="s">
        <v>623</v>
      </c>
    </row>
    <row r="170" spans="1:17" ht="101.45">
      <c r="A170" s="281">
        <v>43232309</v>
      </c>
      <c r="B170" s="282" t="s">
        <v>625</v>
      </c>
      <c r="C170" s="283">
        <v>8</v>
      </c>
      <c r="D170" s="283">
        <v>9</v>
      </c>
      <c r="E170" s="281">
        <v>360</v>
      </c>
      <c r="F170" s="283">
        <v>0</v>
      </c>
      <c r="G170" s="281" t="s">
        <v>364</v>
      </c>
      <c r="H170" s="281">
        <v>0</v>
      </c>
      <c r="I170" s="301">
        <v>9126645.1500000004</v>
      </c>
      <c r="J170" s="303">
        <v>2556483.2352941181</v>
      </c>
      <c r="K170" s="281">
        <v>1</v>
      </c>
      <c r="L170" s="281">
        <v>1</v>
      </c>
      <c r="M170" s="281" t="s">
        <v>209</v>
      </c>
      <c r="N170" s="281" t="s">
        <v>371</v>
      </c>
      <c r="O170" s="282" t="s">
        <v>622</v>
      </c>
      <c r="P170" s="282" t="s">
        <v>367</v>
      </c>
      <c r="Q170" s="286" t="s">
        <v>623</v>
      </c>
    </row>
    <row r="171" spans="1:17" ht="144.94999999999999">
      <c r="A171" s="281">
        <v>80151503</v>
      </c>
      <c r="B171" s="282" t="s">
        <v>626</v>
      </c>
      <c r="C171" s="283">
        <v>10</v>
      </c>
      <c r="D171" s="283">
        <v>11</v>
      </c>
      <c r="E171" s="281">
        <v>360</v>
      </c>
      <c r="F171" s="283">
        <v>0</v>
      </c>
      <c r="G171" s="281" t="s">
        <v>364</v>
      </c>
      <c r="H171" s="281">
        <v>0</v>
      </c>
      <c r="I171" s="301">
        <v>5464384.7999999998</v>
      </c>
      <c r="J171" s="288">
        <v>5464384.7999999998</v>
      </c>
      <c r="K171" s="281">
        <v>0</v>
      </c>
      <c r="L171" s="281">
        <v>0</v>
      </c>
      <c r="M171" s="281" t="s">
        <v>209</v>
      </c>
      <c r="N171" s="281" t="s">
        <v>371</v>
      </c>
      <c r="O171" s="282" t="s">
        <v>622</v>
      </c>
      <c r="P171" s="282" t="s">
        <v>367</v>
      </c>
      <c r="Q171" s="286" t="s">
        <v>623</v>
      </c>
    </row>
    <row r="172" spans="1:17" ht="246.6">
      <c r="A172" s="281">
        <v>84121806</v>
      </c>
      <c r="B172" s="282" t="s">
        <v>627</v>
      </c>
      <c r="C172" s="283">
        <v>10</v>
      </c>
      <c r="D172" s="283">
        <v>11</v>
      </c>
      <c r="E172" s="281">
        <v>360</v>
      </c>
      <c r="F172" s="283">
        <v>0</v>
      </c>
      <c r="G172" s="281" t="s">
        <v>364</v>
      </c>
      <c r="H172" s="281">
        <v>0</v>
      </c>
      <c r="I172" s="301">
        <v>34152904.799999997</v>
      </c>
      <c r="J172" s="288">
        <v>34152904.799999997</v>
      </c>
      <c r="K172" s="281">
        <v>0</v>
      </c>
      <c r="L172" s="281">
        <v>0</v>
      </c>
      <c r="M172" s="281" t="s">
        <v>209</v>
      </c>
      <c r="N172" s="281" t="s">
        <v>371</v>
      </c>
      <c r="O172" s="282" t="s">
        <v>622</v>
      </c>
      <c r="P172" s="282" t="s">
        <v>367</v>
      </c>
      <c r="Q172" s="286" t="s">
        <v>623</v>
      </c>
    </row>
    <row r="173" spans="1:17" ht="203.1">
      <c r="A173" s="281">
        <v>80121704</v>
      </c>
      <c r="B173" s="282" t="s">
        <v>628</v>
      </c>
      <c r="C173" s="283">
        <v>9</v>
      </c>
      <c r="D173" s="283">
        <v>10</v>
      </c>
      <c r="E173" s="281">
        <v>365</v>
      </c>
      <c r="F173" s="283">
        <v>0</v>
      </c>
      <c r="G173" s="281" t="s">
        <v>364</v>
      </c>
      <c r="H173" s="281">
        <v>0</v>
      </c>
      <c r="I173" s="284">
        <v>246962210.52631584</v>
      </c>
      <c r="J173" s="284">
        <v>215612210.52631584</v>
      </c>
      <c r="K173" s="281">
        <v>0</v>
      </c>
      <c r="L173" s="281">
        <v>0</v>
      </c>
      <c r="M173" s="281" t="s">
        <v>209</v>
      </c>
      <c r="N173" s="281" t="s">
        <v>371</v>
      </c>
      <c r="O173" s="281" t="s">
        <v>622</v>
      </c>
      <c r="P173" s="281" t="s">
        <v>367</v>
      </c>
      <c r="Q173" s="286" t="s">
        <v>623</v>
      </c>
    </row>
    <row r="174" spans="1:17" ht="29.1">
      <c r="A174" s="281">
        <v>82111902</v>
      </c>
      <c r="B174" s="282" t="s">
        <v>629</v>
      </c>
      <c r="C174" s="283">
        <v>11</v>
      </c>
      <c r="D174" s="283">
        <v>12</v>
      </c>
      <c r="E174" s="281">
        <v>365</v>
      </c>
      <c r="F174" s="283">
        <v>0</v>
      </c>
      <c r="G174" s="281" t="s">
        <v>364</v>
      </c>
      <c r="H174" s="281">
        <v>0</v>
      </c>
      <c r="I174" s="284">
        <v>1425408.0000000002</v>
      </c>
      <c r="J174" s="284">
        <v>1425408.0000000002</v>
      </c>
      <c r="K174" s="281">
        <v>0</v>
      </c>
      <c r="L174" s="281">
        <v>0</v>
      </c>
      <c r="M174" s="281" t="s">
        <v>209</v>
      </c>
      <c r="N174" s="281" t="s">
        <v>371</v>
      </c>
      <c r="O174" s="281" t="s">
        <v>622</v>
      </c>
      <c r="P174" s="281" t="s">
        <v>367</v>
      </c>
      <c r="Q174" s="286" t="s">
        <v>623</v>
      </c>
    </row>
    <row r="175" spans="1:17" ht="87">
      <c r="A175" s="281">
        <v>93151514</v>
      </c>
      <c r="B175" s="282" t="s">
        <v>630</v>
      </c>
      <c r="C175" s="283">
        <v>1</v>
      </c>
      <c r="D175" s="283">
        <v>2</v>
      </c>
      <c r="E175" s="281">
        <v>1095</v>
      </c>
      <c r="F175" s="283">
        <v>0</v>
      </c>
      <c r="G175" s="281" t="s">
        <v>364</v>
      </c>
      <c r="H175" s="281">
        <v>0</v>
      </c>
      <c r="I175" s="284">
        <v>7063840</v>
      </c>
      <c r="J175" s="288">
        <v>7063840</v>
      </c>
      <c r="K175" s="281">
        <v>1</v>
      </c>
      <c r="L175" s="281">
        <v>1</v>
      </c>
      <c r="M175" s="281" t="s">
        <v>209</v>
      </c>
      <c r="N175" s="281" t="s">
        <v>371</v>
      </c>
      <c r="O175" s="282" t="s">
        <v>631</v>
      </c>
      <c r="P175" s="282" t="s">
        <v>367</v>
      </c>
      <c r="Q175" s="286" t="s">
        <v>632</v>
      </c>
    </row>
    <row r="176" spans="1:17" ht="72.599999999999994">
      <c r="A176" s="281">
        <v>81112103</v>
      </c>
      <c r="B176" s="282" t="s">
        <v>633</v>
      </c>
      <c r="C176" s="283">
        <v>11</v>
      </c>
      <c r="D176" s="283">
        <v>12</v>
      </c>
      <c r="E176" s="281">
        <v>365</v>
      </c>
      <c r="F176" s="283">
        <v>0</v>
      </c>
      <c r="G176" s="281" t="s">
        <v>364</v>
      </c>
      <c r="H176" s="281">
        <v>0</v>
      </c>
      <c r="I176" s="284">
        <v>20471793.719999999</v>
      </c>
      <c r="J176" s="288">
        <v>20471793.719999999</v>
      </c>
      <c r="K176" s="281">
        <v>0</v>
      </c>
      <c r="L176" s="281">
        <v>0</v>
      </c>
      <c r="M176" s="281" t="s">
        <v>209</v>
      </c>
      <c r="N176" s="281" t="s">
        <v>371</v>
      </c>
      <c r="O176" s="282" t="s">
        <v>634</v>
      </c>
      <c r="P176" s="282" t="s">
        <v>367</v>
      </c>
      <c r="Q176" s="286" t="s">
        <v>635</v>
      </c>
    </row>
    <row r="177" spans="1:17" ht="29.1">
      <c r="A177" s="281">
        <v>80131802</v>
      </c>
      <c r="B177" s="282" t="s">
        <v>636</v>
      </c>
      <c r="C177" s="304">
        <v>8</v>
      </c>
      <c r="D177" s="304">
        <v>9</v>
      </c>
      <c r="E177" s="281">
        <v>60</v>
      </c>
      <c r="F177" s="304">
        <v>0</v>
      </c>
      <c r="G177" s="281" t="s">
        <v>364</v>
      </c>
      <c r="H177" s="281">
        <v>0</v>
      </c>
      <c r="I177" s="284">
        <v>63903000</v>
      </c>
      <c r="J177" s="305">
        <v>53700000</v>
      </c>
      <c r="K177" s="281">
        <v>0</v>
      </c>
      <c r="L177" s="281">
        <v>0</v>
      </c>
      <c r="M177" s="281" t="s">
        <v>132</v>
      </c>
      <c r="N177" s="281" t="s">
        <v>371</v>
      </c>
      <c r="O177" s="282" t="s">
        <v>637</v>
      </c>
      <c r="P177" s="282" t="s">
        <v>367</v>
      </c>
      <c r="Q177" s="286" t="s">
        <v>638</v>
      </c>
    </row>
    <row r="178" spans="1:17" ht="29.1">
      <c r="A178" s="281">
        <v>77101802</v>
      </c>
      <c r="B178" s="282" t="s">
        <v>639</v>
      </c>
      <c r="C178" s="304">
        <v>8</v>
      </c>
      <c r="D178" s="304">
        <v>9</v>
      </c>
      <c r="E178" s="281">
        <v>5</v>
      </c>
      <c r="F178" s="304">
        <v>0</v>
      </c>
      <c r="G178" s="281" t="s">
        <v>364</v>
      </c>
      <c r="H178" s="281">
        <v>0</v>
      </c>
      <c r="I178" s="284">
        <v>7134050</v>
      </c>
      <c r="J178" s="305">
        <v>5995000</v>
      </c>
      <c r="K178" s="281">
        <v>0</v>
      </c>
      <c r="L178" s="281">
        <v>0</v>
      </c>
      <c r="M178" s="281" t="s">
        <v>132</v>
      </c>
      <c r="N178" s="281" t="s">
        <v>371</v>
      </c>
      <c r="O178" s="282" t="s">
        <v>637</v>
      </c>
      <c r="P178" s="282" t="s">
        <v>367</v>
      </c>
      <c r="Q178" s="286" t="s">
        <v>638</v>
      </c>
    </row>
    <row r="179" spans="1:17" ht="29.1">
      <c r="A179" s="281">
        <v>78102206</v>
      </c>
      <c r="B179" s="282" t="s">
        <v>640</v>
      </c>
      <c r="C179" s="304">
        <v>1</v>
      </c>
      <c r="D179" s="304">
        <v>2</v>
      </c>
      <c r="E179" s="281">
        <v>730</v>
      </c>
      <c r="F179" s="304">
        <v>0</v>
      </c>
      <c r="G179" s="281" t="s">
        <v>364</v>
      </c>
      <c r="H179" s="281">
        <v>0</v>
      </c>
      <c r="I179" s="284">
        <v>788649754</v>
      </c>
      <c r="J179" s="305">
        <v>788649754</v>
      </c>
      <c r="K179" s="281">
        <v>1</v>
      </c>
      <c r="L179" s="281">
        <v>1</v>
      </c>
      <c r="M179" s="281" t="s">
        <v>132</v>
      </c>
      <c r="N179" s="281" t="s">
        <v>371</v>
      </c>
      <c r="O179" s="282" t="s">
        <v>637</v>
      </c>
      <c r="P179" s="282" t="s">
        <v>367</v>
      </c>
      <c r="Q179" s="286" t="s">
        <v>638</v>
      </c>
    </row>
    <row r="180" spans="1:17" ht="29.1">
      <c r="A180" s="306">
        <v>80131802</v>
      </c>
      <c r="B180" s="282" t="s">
        <v>641</v>
      </c>
      <c r="C180" s="304">
        <v>9</v>
      </c>
      <c r="D180" s="304">
        <v>10</v>
      </c>
      <c r="E180" s="281">
        <v>60</v>
      </c>
      <c r="F180" s="304">
        <v>0</v>
      </c>
      <c r="G180" s="281" t="s">
        <v>364</v>
      </c>
      <c r="H180" s="281">
        <v>0</v>
      </c>
      <c r="I180" s="284">
        <v>35700000</v>
      </c>
      <c r="J180" s="305">
        <v>35700000</v>
      </c>
      <c r="K180" s="281">
        <v>0</v>
      </c>
      <c r="L180" s="281">
        <v>0</v>
      </c>
      <c r="M180" s="281" t="s">
        <v>132</v>
      </c>
      <c r="N180" s="281" t="s">
        <v>371</v>
      </c>
      <c r="O180" s="282" t="s">
        <v>637</v>
      </c>
      <c r="P180" s="282" t="s">
        <v>367</v>
      </c>
      <c r="Q180" s="286" t="s">
        <v>638</v>
      </c>
    </row>
    <row r="181" spans="1:17" ht="29.1">
      <c r="A181" s="307">
        <v>15101506</v>
      </c>
      <c r="B181" s="307" t="s">
        <v>642</v>
      </c>
      <c r="C181" s="304">
        <v>1</v>
      </c>
      <c r="D181" s="304">
        <v>2</v>
      </c>
      <c r="E181" s="281">
        <v>365</v>
      </c>
      <c r="F181" s="304">
        <v>0</v>
      </c>
      <c r="G181" s="281" t="s">
        <v>364</v>
      </c>
      <c r="H181" s="286">
        <v>0</v>
      </c>
      <c r="I181" s="308">
        <v>11703012</v>
      </c>
      <c r="J181" s="309">
        <v>11703012</v>
      </c>
      <c r="K181" s="286">
        <v>0</v>
      </c>
      <c r="L181" s="286">
        <v>0</v>
      </c>
      <c r="M181" s="282" t="s">
        <v>132</v>
      </c>
      <c r="N181" s="310" t="s">
        <v>371</v>
      </c>
      <c r="O181" s="307" t="s">
        <v>643</v>
      </c>
      <c r="P181" s="282" t="s">
        <v>367</v>
      </c>
      <c r="Q181" s="286" t="s">
        <v>644</v>
      </c>
    </row>
    <row r="182" spans="1:17" ht="14.45">
      <c r="A182" s="307">
        <v>55101506</v>
      </c>
      <c r="B182" s="307" t="s">
        <v>645</v>
      </c>
      <c r="C182" s="304">
        <v>3</v>
      </c>
      <c r="D182" s="304">
        <v>4</v>
      </c>
      <c r="E182" s="281">
        <v>365</v>
      </c>
      <c r="F182" s="304">
        <v>0</v>
      </c>
      <c r="G182" s="281" t="s">
        <v>364</v>
      </c>
      <c r="H182" s="286">
        <v>0</v>
      </c>
      <c r="I182" s="308">
        <v>11765529</v>
      </c>
      <c r="J182" s="309">
        <v>11765529</v>
      </c>
      <c r="K182" s="286">
        <v>0</v>
      </c>
      <c r="L182" s="286">
        <v>0</v>
      </c>
      <c r="M182" s="282" t="s">
        <v>132</v>
      </c>
      <c r="N182" s="310" t="s">
        <v>371</v>
      </c>
      <c r="O182" s="307" t="s">
        <v>643</v>
      </c>
      <c r="P182" s="282" t="s">
        <v>367</v>
      </c>
      <c r="Q182" s="286" t="s">
        <v>644</v>
      </c>
    </row>
    <row r="183" spans="1:17" ht="14.45">
      <c r="A183" s="307">
        <v>55101506</v>
      </c>
      <c r="B183" s="307" t="s">
        <v>646</v>
      </c>
      <c r="C183" s="304">
        <v>3</v>
      </c>
      <c r="D183" s="304">
        <v>4</v>
      </c>
      <c r="E183" s="281">
        <v>365</v>
      </c>
      <c r="F183" s="304">
        <v>0</v>
      </c>
      <c r="G183" s="281" t="s">
        <v>364</v>
      </c>
      <c r="H183" s="286">
        <v>0</v>
      </c>
      <c r="I183" s="308">
        <v>6666768</v>
      </c>
      <c r="J183" s="309">
        <v>6666768</v>
      </c>
      <c r="K183" s="286">
        <v>0</v>
      </c>
      <c r="L183" s="286">
        <v>0</v>
      </c>
      <c r="M183" s="282" t="s">
        <v>132</v>
      </c>
      <c r="N183" s="310" t="s">
        <v>371</v>
      </c>
      <c r="O183" s="307" t="s">
        <v>643</v>
      </c>
      <c r="P183" s="282" t="s">
        <v>367</v>
      </c>
      <c r="Q183" s="286" t="s">
        <v>644</v>
      </c>
    </row>
    <row r="184" spans="1:17" ht="29.1">
      <c r="A184" s="307">
        <v>73131505</v>
      </c>
      <c r="B184" s="307" t="s">
        <v>647</v>
      </c>
      <c r="C184" s="304">
        <v>9</v>
      </c>
      <c r="D184" s="304">
        <v>10</v>
      </c>
      <c r="E184" s="281">
        <v>365</v>
      </c>
      <c r="F184" s="304">
        <v>0</v>
      </c>
      <c r="G184" s="281" t="s">
        <v>364</v>
      </c>
      <c r="H184" s="286">
        <v>0</v>
      </c>
      <c r="I184" s="308">
        <v>27533840</v>
      </c>
      <c r="J184" s="309">
        <v>27533840</v>
      </c>
      <c r="K184" s="286">
        <v>0</v>
      </c>
      <c r="L184" s="286">
        <v>0</v>
      </c>
      <c r="M184" s="282" t="s">
        <v>132</v>
      </c>
      <c r="N184" s="310" t="s">
        <v>371</v>
      </c>
      <c r="O184" s="307" t="s">
        <v>643</v>
      </c>
      <c r="P184" s="282" t="s">
        <v>367</v>
      </c>
      <c r="Q184" s="286" t="s">
        <v>644</v>
      </c>
    </row>
    <row r="185" spans="1:17" ht="43.5">
      <c r="A185" s="307">
        <v>72154028</v>
      </c>
      <c r="B185" s="307" t="s">
        <v>648</v>
      </c>
      <c r="C185" s="304">
        <v>9</v>
      </c>
      <c r="D185" s="304">
        <v>10</v>
      </c>
      <c r="E185" s="281">
        <v>365</v>
      </c>
      <c r="F185" s="304">
        <v>0</v>
      </c>
      <c r="G185" s="281" t="s">
        <v>364</v>
      </c>
      <c r="H185" s="286">
        <v>0</v>
      </c>
      <c r="I185" s="308">
        <v>34533790.480000004</v>
      </c>
      <c r="J185" s="309">
        <v>34533790.480000004</v>
      </c>
      <c r="K185" s="286">
        <v>0</v>
      </c>
      <c r="L185" s="286">
        <v>0</v>
      </c>
      <c r="M185" s="282" t="s">
        <v>132</v>
      </c>
      <c r="N185" s="310" t="s">
        <v>371</v>
      </c>
      <c r="O185" s="307" t="s">
        <v>643</v>
      </c>
      <c r="P185" s="282" t="s">
        <v>367</v>
      </c>
      <c r="Q185" s="286" t="s">
        <v>644</v>
      </c>
    </row>
    <row r="186" spans="1:17" ht="29.1">
      <c r="A186" s="307">
        <v>44101501</v>
      </c>
      <c r="B186" s="307" t="s">
        <v>649</v>
      </c>
      <c r="C186" s="304">
        <v>10</v>
      </c>
      <c r="D186" s="304">
        <v>11</v>
      </c>
      <c r="E186" s="281">
        <v>365</v>
      </c>
      <c r="F186" s="304">
        <v>0</v>
      </c>
      <c r="G186" s="281" t="s">
        <v>364</v>
      </c>
      <c r="H186" s="286">
        <v>0</v>
      </c>
      <c r="I186" s="308">
        <v>16601961.32</v>
      </c>
      <c r="J186" s="309">
        <v>16601961.32</v>
      </c>
      <c r="K186" s="286">
        <v>0</v>
      </c>
      <c r="L186" s="286">
        <v>0</v>
      </c>
      <c r="M186" s="282" t="s">
        <v>132</v>
      </c>
      <c r="N186" s="310" t="s">
        <v>371</v>
      </c>
      <c r="O186" s="307" t="s">
        <v>643</v>
      </c>
      <c r="P186" s="282" t="s">
        <v>367</v>
      </c>
      <c r="Q186" s="286" t="s">
        <v>644</v>
      </c>
    </row>
    <row r="187" spans="1:17" ht="29.1">
      <c r="A187" s="307">
        <v>46191601</v>
      </c>
      <c r="B187" s="307" t="s">
        <v>650</v>
      </c>
      <c r="C187" s="304">
        <v>6</v>
      </c>
      <c r="D187" s="304">
        <v>7</v>
      </c>
      <c r="E187" s="281">
        <v>365</v>
      </c>
      <c r="F187" s="304">
        <v>0</v>
      </c>
      <c r="G187" s="281" t="s">
        <v>364</v>
      </c>
      <c r="H187" s="286">
        <v>0</v>
      </c>
      <c r="I187" s="308">
        <v>3570000</v>
      </c>
      <c r="J187" s="309">
        <v>3570000</v>
      </c>
      <c r="K187" s="286">
        <v>0</v>
      </c>
      <c r="L187" s="286">
        <v>0</v>
      </c>
      <c r="M187" s="282" t="s">
        <v>132</v>
      </c>
      <c r="N187" s="310" t="s">
        <v>371</v>
      </c>
      <c r="O187" s="307" t="s">
        <v>643</v>
      </c>
      <c r="P187" s="282" t="s">
        <v>367</v>
      </c>
      <c r="Q187" s="286" t="s">
        <v>644</v>
      </c>
    </row>
    <row r="188" spans="1:17" ht="29.1">
      <c r="A188" s="307">
        <v>77101802</v>
      </c>
      <c r="B188" s="307" t="s">
        <v>651</v>
      </c>
      <c r="C188" s="304">
        <v>10</v>
      </c>
      <c r="D188" s="304">
        <v>11</v>
      </c>
      <c r="E188" s="281">
        <v>365</v>
      </c>
      <c r="F188" s="304">
        <v>0</v>
      </c>
      <c r="G188" s="281" t="s">
        <v>364</v>
      </c>
      <c r="H188" s="286">
        <v>0</v>
      </c>
      <c r="I188" s="308">
        <v>2380000</v>
      </c>
      <c r="J188" s="309">
        <v>2380000</v>
      </c>
      <c r="K188" s="286">
        <v>0</v>
      </c>
      <c r="L188" s="286">
        <v>0</v>
      </c>
      <c r="M188" s="282" t="s">
        <v>132</v>
      </c>
      <c r="N188" s="310" t="s">
        <v>371</v>
      </c>
      <c r="O188" s="307" t="s">
        <v>643</v>
      </c>
      <c r="P188" s="282" t="s">
        <v>367</v>
      </c>
      <c r="Q188" s="286" t="s">
        <v>644</v>
      </c>
    </row>
    <row r="189" spans="1:17" ht="43.5">
      <c r="A189" s="307">
        <v>46171604</v>
      </c>
      <c r="B189" s="307" t="s">
        <v>652</v>
      </c>
      <c r="C189" s="311">
        <v>11</v>
      </c>
      <c r="D189" s="311">
        <v>12</v>
      </c>
      <c r="E189" s="281">
        <v>365</v>
      </c>
      <c r="F189" s="311">
        <v>0</v>
      </c>
      <c r="G189" s="281" t="s">
        <v>364</v>
      </c>
      <c r="H189" s="286">
        <v>0</v>
      </c>
      <c r="I189" s="308">
        <v>13272546</v>
      </c>
      <c r="J189" s="309">
        <v>13272546</v>
      </c>
      <c r="K189" s="286">
        <v>0</v>
      </c>
      <c r="L189" s="286">
        <v>0</v>
      </c>
      <c r="M189" s="282" t="s">
        <v>132</v>
      </c>
      <c r="N189" s="310" t="s">
        <v>371</v>
      </c>
      <c r="O189" s="307" t="s">
        <v>643</v>
      </c>
      <c r="P189" s="282" t="s">
        <v>367</v>
      </c>
      <c r="Q189" s="286" t="s">
        <v>644</v>
      </c>
    </row>
    <row r="190" spans="1:17" ht="29.1">
      <c r="A190" s="307">
        <v>39121105</v>
      </c>
      <c r="B190" s="307" t="s">
        <v>653</v>
      </c>
      <c r="C190" s="311">
        <v>9</v>
      </c>
      <c r="D190" s="311">
        <v>10</v>
      </c>
      <c r="E190" s="281">
        <v>365</v>
      </c>
      <c r="F190" s="311">
        <v>0</v>
      </c>
      <c r="G190" s="281" t="s">
        <v>364</v>
      </c>
      <c r="H190" s="286">
        <v>0</v>
      </c>
      <c r="I190" s="308">
        <v>48790000</v>
      </c>
      <c r="J190" s="309">
        <v>48790000</v>
      </c>
      <c r="K190" s="286">
        <v>0</v>
      </c>
      <c r="L190" s="286">
        <v>0</v>
      </c>
      <c r="M190" s="282" t="s">
        <v>132</v>
      </c>
      <c r="N190" s="310" t="s">
        <v>371</v>
      </c>
      <c r="O190" s="307" t="s">
        <v>643</v>
      </c>
      <c r="P190" s="282" t="s">
        <v>367</v>
      </c>
      <c r="Q190" s="286" t="s">
        <v>644</v>
      </c>
    </row>
    <row r="191" spans="1:17" ht="29.1">
      <c r="A191" s="307">
        <v>42171502</v>
      </c>
      <c r="B191" s="307" t="s">
        <v>654</v>
      </c>
      <c r="C191" s="311">
        <v>9</v>
      </c>
      <c r="D191" s="311">
        <v>10</v>
      </c>
      <c r="E191" s="281">
        <v>365</v>
      </c>
      <c r="F191" s="311">
        <v>0</v>
      </c>
      <c r="G191" s="281" t="s">
        <v>364</v>
      </c>
      <c r="H191" s="286">
        <v>0</v>
      </c>
      <c r="I191" s="308">
        <v>4996639.83</v>
      </c>
      <c r="J191" s="309">
        <v>4996639.83</v>
      </c>
      <c r="K191" s="286">
        <v>0</v>
      </c>
      <c r="L191" s="286">
        <v>0</v>
      </c>
      <c r="M191" s="282" t="s">
        <v>132</v>
      </c>
      <c r="N191" s="310" t="s">
        <v>371</v>
      </c>
      <c r="O191" s="307" t="s">
        <v>643</v>
      </c>
      <c r="P191" s="282" t="s">
        <v>367</v>
      </c>
      <c r="Q191" s="286" t="s">
        <v>644</v>
      </c>
    </row>
    <row r="192" spans="1:17" ht="29.1">
      <c r="A192" s="307">
        <v>95122401</v>
      </c>
      <c r="B192" s="307" t="s">
        <v>655</v>
      </c>
      <c r="C192" s="311">
        <v>9</v>
      </c>
      <c r="D192" s="311">
        <v>10</v>
      </c>
      <c r="E192" s="281">
        <v>365</v>
      </c>
      <c r="F192" s="311">
        <v>0</v>
      </c>
      <c r="G192" s="281" t="s">
        <v>364</v>
      </c>
      <c r="H192" s="286">
        <v>0</v>
      </c>
      <c r="I192" s="308">
        <v>17807160</v>
      </c>
      <c r="J192" s="309">
        <v>17807160</v>
      </c>
      <c r="K192" s="286">
        <v>0</v>
      </c>
      <c r="L192" s="286">
        <v>0</v>
      </c>
      <c r="M192" s="282" t="s">
        <v>132</v>
      </c>
      <c r="N192" s="310" t="s">
        <v>371</v>
      </c>
      <c r="O192" s="307" t="s">
        <v>643</v>
      </c>
      <c r="P192" s="282" t="s">
        <v>367</v>
      </c>
      <c r="Q192" s="286" t="s">
        <v>644</v>
      </c>
    </row>
    <row r="193" spans="1:17" ht="29.1">
      <c r="A193" s="307">
        <v>48101505</v>
      </c>
      <c r="B193" s="307" t="s">
        <v>656</v>
      </c>
      <c r="C193" s="311">
        <v>9</v>
      </c>
      <c r="D193" s="311">
        <v>10</v>
      </c>
      <c r="E193" s="281">
        <v>365</v>
      </c>
      <c r="F193" s="311">
        <v>0</v>
      </c>
      <c r="G193" s="281" t="s">
        <v>364</v>
      </c>
      <c r="H193" s="286">
        <v>0</v>
      </c>
      <c r="I193" s="308">
        <v>35700000</v>
      </c>
      <c r="J193" s="309">
        <v>35700000</v>
      </c>
      <c r="K193" s="286">
        <v>0</v>
      </c>
      <c r="L193" s="286">
        <v>0</v>
      </c>
      <c r="M193" s="282" t="s">
        <v>132</v>
      </c>
      <c r="N193" s="310" t="s">
        <v>371</v>
      </c>
      <c r="O193" s="307" t="s">
        <v>643</v>
      </c>
      <c r="P193" s="282" t="s">
        <v>367</v>
      </c>
      <c r="Q193" s="286" t="s">
        <v>644</v>
      </c>
    </row>
    <row r="194" spans="1:17" ht="29.1">
      <c r="A194" s="289">
        <v>55121621</v>
      </c>
      <c r="B194" s="307" t="s">
        <v>657</v>
      </c>
      <c r="C194" s="311">
        <v>9</v>
      </c>
      <c r="D194" s="311">
        <v>10</v>
      </c>
      <c r="E194" s="281">
        <v>365</v>
      </c>
      <c r="F194" s="311">
        <v>0</v>
      </c>
      <c r="G194" s="281" t="s">
        <v>364</v>
      </c>
      <c r="H194" s="286">
        <v>0</v>
      </c>
      <c r="I194" s="308">
        <v>12605727.120000001</v>
      </c>
      <c r="J194" s="309">
        <v>12605727.120000001</v>
      </c>
      <c r="K194" s="286">
        <v>0</v>
      </c>
      <c r="L194" s="286">
        <v>0</v>
      </c>
      <c r="M194" s="282" t="s">
        <v>132</v>
      </c>
      <c r="N194" s="310" t="s">
        <v>371</v>
      </c>
      <c r="O194" s="307" t="s">
        <v>643</v>
      </c>
      <c r="P194" s="282" t="s">
        <v>367</v>
      </c>
      <c r="Q194" s="286" t="s">
        <v>644</v>
      </c>
    </row>
    <row r="195" spans="1:17" ht="29.1">
      <c r="A195" s="307">
        <v>72121102</v>
      </c>
      <c r="B195" s="307" t="s">
        <v>658</v>
      </c>
      <c r="C195" s="299">
        <v>1</v>
      </c>
      <c r="D195" s="299">
        <v>2</v>
      </c>
      <c r="E195" s="281">
        <v>60</v>
      </c>
      <c r="F195" s="299">
        <v>0</v>
      </c>
      <c r="G195" s="281" t="s">
        <v>364</v>
      </c>
      <c r="H195" s="286">
        <v>0</v>
      </c>
      <c r="I195" s="308">
        <v>41282500</v>
      </c>
      <c r="J195" s="309">
        <v>41282500</v>
      </c>
      <c r="K195" s="286">
        <v>0</v>
      </c>
      <c r="L195" s="286">
        <v>0</v>
      </c>
      <c r="M195" s="282" t="s">
        <v>132</v>
      </c>
      <c r="N195" s="286" t="s">
        <v>371</v>
      </c>
      <c r="O195" s="307" t="s">
        <v>659</v>
      </c>
      <c r="P195" s="282" t="s">
        <v>367</v>
      </c>
      <c r="Q195" s="286" t="s">
        <v>660</v>
      </c>
    </row>
    <row r="196" spans="1:17" ht="29.1">
      <c r="A196" s="307">
        <v>72121102</v>
      </c>
      <c r="B196" s="307" t="s">
        <v>661</v>
      </c>
      <c r="C196" s="299">
        <v>4</v>
      </c>
      <c r="D196" s="299">
        <v>5</v>
      </c>
      <c r="E196" s="281">
        <v>120</v>
      </c>
      <c r="F196" s="299">
        <v>0</v>
      </c>
      <c r="G196" s="281" t="s">
        <v>364</v>
      </c>
      <c r="H196" s="286">
        <v>0</v>
      </c>
      <c r="I196" s="308">
        <v>465512535</v>
      </c>
      <c r="J196" s="309">
        <v>465512535</v>
      </c>
      <c r="K196" s="286">
        <v>0</v>
      </c>
      <c r="L196" s="286">
        <v>0</v>
      </c>
      <c r="M196" s="282" t="s">
        <v>132</v>
      </c>
      <c r="N196" s="286" t="s">
        <v>371</v>
      </c>
      <c r="O196" s="307" t="s">
        <v>659</v>
      </c>
      <c r="P196" s="282" t="s">
        <v>367</v>
      </c>
      <c r="Q196" s="286" t="s">
        <v>660</v>
      </c>
    </row>
    <row r="197" spans="1:17" ht="14.45">
      <c r="A197" s="307">
        <v>55101506</v>
      </c>
      <c r="B197" s="307" t="s">
        <v>662</v>
      </c>
      <c r="C197" s="299">
        <v>11</v>
      </c>
      <c r="D197" s="299">
        <v>12</v>
      </c>
      <c r="E197" s="281">
        <v>365</v>
      </c>
      <c r="F197" s="299">
        <v>0</v>
      </c>
      <c r="G197" s="281" t="s">
        <v>364</v>
      </c>
      <c r="H197" s="286">
        <v>0</v>
      </c>
      <c r="I197" s="308">
        <v>1830400</v>
      </c>
      <c r="J197" s="309">
        <v>1830400</v>
      </c>
      <c r="K197" s="286">
        <v>0</v>
      </c>
      <c r="L197" s="286">
        <v>0</v>
      </c>
      <c r="M197" s="282" t="s">
        <v>132</v>
      </c>
      <c r="N197" s="286" t="s">
        <v>371</v>
      </c>
      <c r="O197" s="307" t="s">
        <v>643</v>
      </c>
      <c r="P197" s="282" t="s">
        <v>367</v>
      </c>
      <c r="Q197" s="286" t="s">
        <v>644</v>
      </c>
    </row>
    <row r="198" spans="1:17" ht="14.45">
      <c r="A198" s="307">
        <v>71123005</v>
      </c>
      <c r="B198" s="307" t="s">
        <v>663</v>
      </c>
      <c r="C198" s="299">
        <v>4</v>
      </c>
      <c r="D198" s="299">
        <v>5</v>
      </c>
      <c r="E198" s="281">
        <v>120</v>
      </c>
      <c r="F198" s="299">
        <v>0</v>
      </c>
      <c r="G198" s="281" t="s">
        <v>364</v>
      </c>
      <c r="H198" s="286">
        <v>0</v>
      </c>
      <c r="I198" s="308">
        <v>119000000</v>
      </c>
      <c r="J198" s="309">
        <v>119000000</v>
      </c>
      <c r="K198" s="286">
        <v>0</v>
      </c>
      <c r="L198" s="286">
        <v>0</v>
      </c>
      <c r="M198" s="282" t="s">
        <v>132</v>
      </c>
      <c r="N198" s="286" t="s">
        <v>371</v>
      </c>
      <c r="O198" s="307" t="s">
        <v>664</v>
      </c>
      <c r="P198" s="282" t="s">
        <v>367</v>
      </c>
      <c r="Q198" s="286" t="s">
        <v>665</v>
      </c>
    </row>
    <row r="199" spans="1:17" ht="14.45">
      <c r="A199" s="307">
        <v>71123005</v>
      </c>
      <c r="B199" s="307" t="s">
        <v>666</v>
      </c>
      <c r="C199" s="299">
        <v>4</v>
      </c>
      <c r="D199" s="299">
        <v>5</v>
      </c>
      <c r="E199" s="281">
        <v>120</v>
      </c>
      <c r="F199" s="299">
        <v>0</v>
      </c>
      <c r="G199" s="281" t="s">
        <v>364</v>
      </c>
      <c r="H199" s="286">
        <v>0</v>
      </c>
      <c r="I199" s="308">
        <v>59500000</v>
      </c>
      <c r="J199" s="309">
        <v>59500000</v>
      </c>
      <c r="K199" s="286">
        <v>0</v>
      </c>
      <c r="L199" s="286">
        <v>0</v>
      </c>
      <c r="M199" s="282" t="s">
        <v>132</v>
      </c>
      <c r="N199" s="286" t="s">
        <v>371</v>
      </c>
      <c r="O199" s="307" t="s">
        <v>664</v>
      </c>
      <c r="P199" s="282" t="s">
        <v>367</v>
      </c>
      <c r="Q199" s="286" t="s">
        <v>665</v>
      </c>
    </row>
    <row r="200" spans="1:17" ht="130.5">
      <c r="A200" s="281">
        <v>55101504</v>
      </c>
      <c r="B200" s="282" t="s">
        <v>667</v>
      </c>
      <c r="C200" s="283">
        <v>7</v>
      </c>
      <c r="D200" s="283">
        <v>8</v>
      </c>
      <c r="E200" s="281">
        <v>365</v>
      </c>
      <c r="F200" s="283">
        <v>0</v>
      </c>
      <c r="G200" s="281" t="s">
        <v>364</v>
      </c>
      <c r="H200" s="281">
        <v>0</v>
      </c>
      <c r="I200" s="284">
        <v>15324191</v>
      </c>
      <c r="J200" s="285">
        <v>2146247</v>
      </c>
      <c r="K200" s="281">
        <v>1</v>
      </c>
      <c r="L200" s="281">
        <v>1</v>
      </c>
      <c r="M200" s="281" t="s">
        <v>132</v>
      </c>
      <c r="N200" s="281" t="s">
        <v>371</v>
      </c>
      <c r="O200" s="281" t="s">
        <v>668</v>
      </c>
      <c r="P200" s="281" t="s">
        <v>367</v>
      </c>
      <c r="Q200" s="286" t="s">
        <v>669</v>
      </c>
    </row>
    <row r="201" spans="1:17" ht="101.45">
      <c r="A201" s="281">
        <v>39121321</v>
      </c>
      <c r="B201" s="282" t="s">
        <v>670</v>
      </c>
      <c r="C201" s="283">
        <v>10</v>
      </c>
      <c r="D201" s="283">
        <v>11</v>
      </c>
      <c r="E201" s="281">
        <v>365</v>
      </c>
      <c r="F201" s="283">
        <v>0</v>
      </c>
      <c r="G201" s="281" t="s">
        <v>364</v>
      </c>
      <c r="H201" s="281">
        <v>0</v>
      </c>
      <c r="I201" s="284">
        <v>88028774</v>
      </c>
      <c r="J201" s="288">
        <v>88028774</v>
      </c>
      <c r="K201" s="281">
        <v>0</v>
      </c>
      <c r="L201" s="281">
        <v>0</v>
      </c>
      <c r="M201" s="281" t="s">
        <v>132</v>
      </c>
      <c r="N201" s="281" t="s">
        <v>371</v>
      </c>
      <c r="O201" s="281" t="s">
        <v>668</v>
      </c>
      <c r="P201" s="281" t="s">
        <v>367</v>
      </c>
      <c r="Q201" s="286" t="s">
        <v>669</v>
      </c>
    </row>
    <row r="202" spans="1:17" ht="57.95">
      <c r="A202" s="281">
        <v>71123005</v>
      </c>
      <c r="B202" s="282" t="s">
        <v>671</v>
      </c>
      <c r="C202" s="283">
        <v>3</v>
      </c>
      <c r="D202" s="283">
        <v>4</v>
      </c>
      <c r="E202" s="281">
        <v>730</v>
      </c>
      <c r="F202" s="283">
        <v>0</v>
      </c>
      <c r="G202" s="281" t="s">
        <v>364</v>
      </c>
      <c r="H202" s="281">
        <v>0</v>
      </c>
      <c r="I202" s="284">
        <v>243442427</v>
      </c>
      <c r="J202" s="285">
        <v>112593698</v>
      </c>
      <c r="K202" s="281">
        <v>1</v>
      </c>
      <c r="L202" s="281">
        <v>1</v>
      </c>
      <c r="M202" s="281" t="s">
        <v>132</v>
      </c>
      <c r="N202" s="281" t="s">
        <v>371</v>
      </c>
      <c r="O202" s="281" t="s">
        <v>672</v>
      </c>
      <c r="P202" s="281" t="s">
        <v>367</v>
      </c>
      <c r="Q202" s="286" t="s">
        <v>673</v>
      </c>
    </row>
    <row r="203" spans="1:17" ht="57.95">
      <c r="A203" s="281">
        <v>71123005</v>
      </c>
      <c r="B203" s="282" t="s">
        <v>671</v>
      </c>
      <c r="C203" s="283">
        <v>3</v>
      </c>
      <c r="D203" s="283">
        <v>4</v>
      </c>
      <c r="E203" s="281">
        <v>730</v>
      </c>
      <c r="F203" s="283">
        <v>0</v>
      </c>
      <c r="G203" s="281" t="s">
        <v>364</v>
      </c>
      <c r="H203" s="281">
        <v>0</v>
      </c>
      <c r="I203" s="284">
        <v>238000000</v>
      </c>
      <c r="J203" s="285">
        <v>66042026</v>
      </c>
      <c r="K203" s="281">
        <v>1</v>
      </c>
      <c r="L203" s="281">
        <v>1</v>
      </c>
      <c r="M203" s="281" t="s">
        <v>132</v>
      </c>
      <c r="N203" s="281" t="s">
        <v>371</v>
      </c>
      <c r="O203" s="281" t="s">
        <v>672</v>
      </c>
      <c r="P203" s="281" t="s">
        <v>367</v>
      </c>
      <c r="Q203" s="286" t="s">
        <v>673</v>
      </c>
    </row>
    <row r="204" spans="1:17" ht="57.95">
      <c r="A204" s="281">
        <v>71123005</v>
      </c>
      <c r="B204" s="282" t="s">
        <v>671</v>
      </c>
      <c r="C204" s="283">
        <v>3</v>
      </c>
      <c r="D204" s="283">
        <v>4</v>
      </c>
      <c r="E204" s="281">
        <v>730</v>
      </c>
      <c r="F204" s="283">
        <v>0</v>
      </c>
      <c r="G204" s="281" t="s">
        <v>364</v>
      </c>
      <c r="H204" s="281">
        <v>0</v>
      </c>
      <c r="I204" s="284">
        <v>333200000</v>
      </c>
      <c r="J204" s="285">
        <v>180587884</v>
      </c>
      <c r="K204" s="281">
        <v>1</v>
      </c>
      <c r="L204" s="281">
        <v>1</v>
      </c>
      <c r="M204" s="281" t="s">
        <v>132</v>
      </c>
      <c r="N204" s="281" t="s">
        <v>371</v>
      </c>
      <c r="O204" s="281" t="s">
        <v>672</v>
      </c>
      <c r="P204" s="281" t="s">
        <v>367</v>
      </c>
      <c r="Q204" s="286" t="s">
        <v>673</v>
      </c>
    </row>
    <row r="205" spans="1:17" ht="57.95">
      <c r="A205" s="281">
        <v>71123005</v>
      </c>
      <c r="B205" s="282" t="s">
        <v>671</v>
      </c>
      <c r="C205" s="283">
        <v>3</v>
      </c>
      <c r="D205" s="283">
        <v>4</v>
      </c>
      <c r="E205" s="281">
        <v>730</v>
      </c>
      <c r="F205" s="283">
        <v>0</v>
      </c>
      <c r="G205" s="281" t="s">
        <v>364</v>
      </c>
      <c r="H205" s="281">
        <v>0</v>
      </c>
      <c r="I205" s="284">
        <v>173200000</v>
      </c>
      <c r="J205" s="285">
        <v>7335841</v>
      </c>
      <c r="K205" s="281">
        <v>1</v>
      </c>
      <c r="L205" s="281">
        <v>1</v>
      </c>
      <c r="M205" s="281" t="s">
        <v>132</v>
      </c>
      <c r="N205" s="281" t="s">
        <v>371</v>
      </c>
      <c r="O205" s="281" t="s">
        <v>672</v>
      </c>
      <c r="P205" s="281" t="s">
        <v>367</v>
      </c>
      <c r="Q205" s="286" t="s">
        <v>673</v>
      </c>
    </row>
    <row r="206" spans="1:17" ht="29.1">
      <c r="A206" s="281">
        <v>84111603</v>
      </c>
      <c r="B206" s="282" t="s">
        <v>674</v>
      </c>
      <c r="C206" s="283">
        <v>4</v>
      </c>
      <c r="D206" s="283">
        <v>5</v>
      </c>
      <c r="E206" s="281">
        <v>1095</v>
      </c>
      <c r="F206" s="283">
        <v>0</v>
      </c>
      <c r="G206" s="281" t="s">
        <v>364</v>
      </c>
      <c r="H206" s="281">
        <v>0</v>
      </c>
      <c r="I206" s="284">
        <v>19743172958.214291</v>
      </c>
      <c r="J206" s="285">
        <v>899945281.82857096</v>
      </c>
      <c r="K206" s="281">
        <v>1</v>
      </c>
      <c r="L206" s="281">
        <v>1</v>
      </c>
      <c r="M206" s="282" t="s">
        <v>220</v>
      </c>
      <c r="N206" s="281" t="s">
        <v>371</v>
      </c>
      <c r="O206" s="281" t="s">
        <v>675</v>
      </c>
      <c r="P206" s="281" t="s">
        <v>367</v>
      </c>
      <c r="Q206" s="286" t="s">
        <v>676</v>
      </c>
    </row>
    <row r="207" spans="1:17" ht="29.1">
      <c r="A207" s="281">
        <v>84111603</v>
      </c>
      <c r="B207" s="282" t="s">
        <v>677</v>
      </c>
      <c r="C207" s="283">
        <v>2</v>
      </c>
      <c r="D207" s="283">
        <v>3</v>
      </c>
      <c r="E207" s="281">
        <v>365</v>
      </c>
      <c r="F207" s="283">
        <v>0</v>
      </c>
      <c r="G207" s="281" t="s">
        <v>364</v>
      </c>
      <c r="H207" s="281">
        <v>0</v>
      </c>
      <c r="I207" s="284">
        <v>102716190.72000001</v>
      </c>
      <c r="J207" s="285">
        <v>102716190.72000001</v>
      </c>
      <c r="K207" s="281">
        <v>0</v>
      </c>
      <c r="L207" s="281">
        <v>0</v>
      </c>
      <c r="M207" s="282" t="s">
        <v>220</v>
      </c>
      <c r="N207" s="281" t="s">
        <v>371</v>
      </c>
      <c r="O207" s="281" t="s">
        <v>675</v>
      </c>
      <c r="P207" s="281" t="s">
        <v>367</v>
      </c>
      <c r="Q207" s="286" t="s">
        <v>676</v>
      </c>
    </row>
    <row r="208" spans="1:17" ht="72.599999999999994">
      <c r="A208" s="281">
        <v>80111703</v>
      </c>
      <c r="B208" s="282" t="s">
        <v>678</v>
      </c>
      <c r="C208" s="283">
        <v>1</v>
      </c>
      <c r="D208" s="283">
        <v>2</v>
      </c>
      <c r="E208" s="281">
        <v>365</v>
      </c>
      <c r="F208" s="283">
        <v>0</v>
      </c>
      <c r="G208" s="281" t="s">
        <v>364</v>
      </c>
      <c r="H208" s="281">
        <v>0</v>
      </c>
      <c r="I208" s="284">
        <v>133695348</v>
      </c>
      <c r="J208" s="284">
        <v>129454963</v>
      </c>
      <c r="K208" s="281">
        <v>0</v>
      </c>
      <c r="L208" s="281">
        <v>0</v>
      </c>
      <c r="M208" s="281" t="s">
        <v>132</v>
      </c>
      <c r="N208" s="281" t="s">
        <v>371</v>
      </c>
      <c r="O208" s="281" t="s">
        <v>679</v>
      </c>
      <c r="P208" s="281" t="s">
        <v>367</v>
      </c>
      <c r="Q208" s="286" t="s">
        <v>680</v>
      </c>
    </row>
    <row r="209" spans="1:17" ht="116.1">
      <c r="A209" s="281">
        <v>80111702</v>
      </c>
      <c r="B209" s="282" t="s">
        <v>681</v>
      </c>
      <c r="C209" s="283">
        <v>10</v>
      </c>
      <c r="D209" s="283">
        <v>11</v>
      </c>
      <c r="E209" s="281">
        <v>730</v>
      </c>
      <c r="F209" s="283">
        <v>0</v>
      </c>
      <c r="G209" s="281" t="s">
        <v>364</v>
      </c>
      <c r="H209" s="281">
        <v>0</v>
      </c>
      <c r="I209" s="284">
        <v>53300001</v>
      </c>
      <c r="J209" s="288">
        <v>53300001</v>
      </c>
      <c r="K209" s="281">
        <v>1</v>
      </c>
      <c r="L209" s="281">
        <v>1</v>
      </c>
      <c r="M209" s="281" t="s">
        <v>132</v>
      </c>
      <c r="N209" s="281" t="s">
        <v>371</v>
      </c>
      <c r="O209" s="281" t="s">
        <v>679</v>
      </c>
      <c r="P209" s="281" t="s">
        <v>367</v>
      </c>
      <c r="Q209" s="286" t="s">
        <v>680</v>
      </c>
    </row>
    <row r="210" spans="1:17" ht="57.95">
      <c r="A210" s="281">
        <v>80111701</v>
      </c>
      <c r="B210" s="282" t="s">
        <v>682</v>
      </c>
      <c r="C210" s="283">
        <v>11</v>
      </c>
      <c r="D210" s="283">
        <v>12</v>
      </c>
      <c r="E210" s="281">
        <v>365</v>
      </c>
      <c r="F210" s="283">
        <v>0</v>
      </c>
      <c r="G210" s="281" t="s">
        <v>364</v>
      </c>
      <c r="H210" s="281">
        <v>0</v>
      </c>
      <c r="I210" s="284">
        <v>43890150</v>
      </c>
      <c r="J210" s="285">
        <v>43890150</v>
      </c>
      <c r="K210" s="281">
        <v>0</v>
      </c>
      <c r="L210" s="281">
        <v>0</v>
      </c>
      <c r="M210" s="281" t="s">
        <v>132</v>
      </c>
      <c r="N210" s="281" t="s">
        <v>371</v>
      </c>
      <c r="O210" s="281" t="s">
        <v>679</v>
      </c>
      <c r="P210" s="281" t="s">
        <v>367</v>
      </c>
      <c r="Q210" s="286" t="s">
        <v>680</v>
      </c>
    </row>
    <row r="211" spans="1:17" ht="57.95">
      <c r="A211" s="281">
        <v>80111701</v>
      </c>
      <c r="B211" s="282" t="s">
        <v>682</v>
      </c>
      <c r="C211" s="283">
        <v>10</v>
      </c>
      <c r="D211" s="283">
        <v>11</v>
      </c>
      <c r="E211" s="281">
        <v>365</v>
      </c>
      <c r="F211" s="283">
        <v>0</v>
      </c>
      <c r="G211" s="281" t="s">
        <v>364</v>
      </c>
      <c r="H211" s="281">
        <v>0</v>
      </c>
      <c r="I211" s="284">
        <v>45426305</v>
      </c>
      <c r="J211" s="288">
        <v>45426305</v>
      </c>
      <c r="K211" s="281">
        <v>1</v>
      </c>
      <c r="L211" s="281">
        <v>1</v>
      </c>
      <c r="M211" s="281" t="s">
        <v>132</v>
      </c>
      <c r="N211" s="281" t="s">
        <v>371</v>
      </c>
      <c r="O211" s="281" t="s">
        <v>679</v>
      </c>
      <c r="P211" s="281" t="s">
        <v>367</v>
      </c>
      <c r="Q211" s="286" t="s">
        <v>680</v>
      </c>
    </row>
    <row r="212" spans="1:17" ht="57.95">
      <c r="A212" s="281">
        <v>80111701</v>
      </c>
      <c r="B212" s="282" t="s">
        <v>683</v>
      </c>
      <c r="C212" s="283">
        <v>9</v>
      </c>
      <c r="D212" s="283">
        <v>10</v>
      </c>
      <c r="E212" s="281">
        <v>365</v>
      </c>
      <c r="F212" s="283">
        <v>0</v>
      </c>
      <c r="G212" s="281" t="s">
        <v>364</v>
      </c>
      <c r="H212" s="281">
        <v>0</v>
      </c>
      <c r="I212" s="284">
        <v>15679212</v>
      </c>
      <c r="J212" s="285">
        <v>13175808</v>
      </c>
      <c r="K212" s="281">
        <v>0</v>
      </c>
      <c r="L212" s="281">
        <v>0</v>
      </c>
      <c r="M212" s="281" t="s">
        <v>132</v>
      </c>
      <c r="N212" s="281" t="s">
        <v>371</v>
      </c>
      <c r="O212" s="281" t="s">
        <v>679</v>
      </c>
      <c r="P212" s="281" t="s">
        <v>367</v>
      </c>
      <c r="Q212" s="286" t="s">
        <v>680</v>
      </c>
    </row>
    <row r="213" spans="1:17" ht="57.95">
      <c r="A213" s="281">
        <v>80111701</v>
      </c>
      <c r="B213" s="289" t="s">
        <v>684</v>
      </c>
      <c r="C213" s="283">
        <v>11</v>
      </c>
      <c r="D213" s="283">
        <v>12</v>
      </c>
      <c r="E213" s="281">
        <v>730</v>
      </c>
      <c r="F213" s="283">
        <v>0</v>
      </c>
      <c r="G213" s="281" t="s">
        <v>364</v>
      </c>
      <c r="H213" s="281">
        <v>0</v>
      </c>
      <c r="I213" s="284">
        <v>12668905</v>
      </c>
      <c r="J213" s="288">
        <v>12668905</v>
      </c>
      <c r="K213" s="281">
        <v>0</v>
      </c>
      <c r="L213" s="281">
        <v>0</v>
      </c>
      <c r="M213" s="281" t="s">
        <v>132</v>
      </c>
      <c r="N213" s="281" t="s">
        <v>371</v>
      </c>
      <c r="O213" s="281" t="s">
        <v>679</v>
      </c>
      <c r="P213" s="281" t="s">
        <v>367</v>
      </c>
      <c r="Q213" s="286" t="s">
        <v>680</v>
      </c>
    </row>
    <row r="214" spans="1:17" ht="43.5">
      <c r="A214" s="306">
        <v>80111501</v>
      </c>
      <c r="B214" s="282" t="s">
        <v>685</v>
      </c>
      <c r="C214" s="283">
        <v>4</v>
      </c>
      <c r="D214" s="283">
        <v>5</v>
      </c>
      <c r="E214" s="281">
        <v>365</v>
      </c>
      <c r="F214" s="283">
        <v>0</v>
      </c>
      <c r="G214" s="281" t="s">
        <v>364</v>
      </c>
      <c r="H214" s="281">
        <v>0</v>
      </c>
      <c r="I214" s="284">
        <v>43578329</v>
      </c>
      <c r="J214" s="285">
        <v>43578329</v>
      </c>
      <c r="K214" s="281">
        <v>0</v>
      </c>
      <c r="L214" s="281">
        <v>0</v>
      </c>
      <c r="M214" s="281" t="s">
        <v>132</v>
      </c>
      <c r="N214" s="281" t="s">
        <v>371</v>
      </c>
      <c r="O214" s="281" t="s">
        <v>679</v>
      </c>
      <c r="P214" s="281" t="s">
        <v>367</v>
      </c>
      <c r="Q214" s="286" t="s">
        <v>680</v>
      </c>
    </row>
    <row r="215" spans="1:17" ht="101.45">
      <c r="A215" s="281">
        <v>80111504</v>
      </c>
      <c r="B215" s="282" t="s">
        <v>686</v>
      </c>
      <c r="C215" s="283">
        <v>1</v>
      </c>
      <c r="D215" s="283">
        <v>2</v>
      </c>
      <c r="E215" s="281">
        <v>365</v>
      </c>
      <c r="F215" s="283">
        <v>0</v>
      </c>
      <c r="G215" s="281" t="s">
        <v>364</v>
      </c>
      <c r="H215" s="281">
        <v>0</v>
      </c>
      <c r="I215" s="284">
        <v>131190931</v>
      </c>
      <c r="J215" s="284">
        <v>110244480</v>
      </c>
      <c r="K215" s="281">
        <v>0</v>
      </c>
      <c r="L215" s="281">
        <v>0</v>
      </c>
      <c r="M215" s="281" t="s">
        <v>132</v>
      </c>
      <c r="N215" s="281" t="s">
        <v>371</v>
      </c>
      <c r="O215" s="281" t="s">
        <v>679</v>
      </c>
      <c r="P215" s="281" t="s">
        <v>367</v>
      </c>
      <c r="Q215" s="286" t="s">
        <v>680</v>
      </c>
    </row>
    <row r="216" spans="1:17" ht="57.95">
      <c r="A216" s="281">
        <v>80111504</v>
      </c>
      <c r="B216" s="282" t="s">
        <v>687</v>
      </c>
      <c r="C216" s="283">
        <v>11</v>
      </c>
      <c r="D216" s="283">
        <v>12</v>
      </c>
      <c r="E216" s="281">
        <v>365</v>
      </c>
      <c r="F216" s="283">
        <v>0</v>
      </c>
      <c r="G216" s="281" t="s">
        <v>364</v>
      </c>
      <c r="H216" s="281">
        <v>0</v>
      </c>
      <c r="I216" s="284">
        <v>300000000</v>
      </c>
      <c r="J216" s="285">
        <v>300000000</v>
      </c>
      <c r="K216" s="281">
        <v>0</v>
      </c>
      <c r="L216" s="281">
        <v>0</v>
      </c>
      <c r="M216" s="281" t="s">
        <v>132</v>
      </c>
      <c r="N216" s="281" t="s">
        <v>371</v>
      </c>
      <c r="O216" s="281" t="s">
        <v>679</v>
      </c>
      <c r="P216" s="281" t="s">
        <v>367</v>
      </c>
      <c r="Q216" s="286" t="s">
        <v>680</v>
      </c>
    </row>
    <row r="217" spans="1:17" ht="57.95">
      <c r="A217" s="281">
        <v>80111504</v>
      </c>
      <c r="B217" s="282" t="s">
        <v>688</v>
      </c>
      <c r="C217" s="283">
        <v>1</v>
      </c>
      <c r="D217" s="283">
        <v>2</v>
      </c>
      <c r="E217" s="281">
        <v>365</v>
      </c>
      <c r="F217" s="283">
        <v>0</v>
      </c>
      <c r="G217" s="281" t="s">
        <v>364</v>
      </c>
      <c r="H217" s="281">
        <v>0</v>
      </c>
      <c r="I217" s="284">
        <v>19200000</v>
      </c>
      <c r="J217" s="285">
        <v>19200000</v>
      </c>
      <c r="K217" s="281">
        <v>0</v>
      </c>
      <c r="L217" s="281">
        <v>0</v>
      </c>
      <c r="M217" s="281" t="s">
        <v>132</v>
      </c>
      <c r="N217" s="281" t="s">
        <v>371</v>
      </c>
      <c r="O217" s="281" t="s">
        <v>679</v>
      </c>
      <c r="P217" s="281" t="s">
        <v>367</v>
      </c>
      <c r="Q217" s="286" t="s">
        <v>680</v>
      </c>
    </row>
    <row r="218" spans="1:17" ht="29.1">
      <c r="A218" s="281">
        <v>90101603</v>
      </c>
      <c r="B218" s="282" t="s">
        <v>689</v>
      </c>
      <c r="C218" s="283">
        <v>1</v>
      </c>
      <c r="D218" s="283">
        <v>2</v>
      </c>
      <c r="E218" s="281">
        <v>365</v>
      </c>
      <c r="F218" s="283">
        <v>0</v>
      </c>
      <c r="G218" s="281" t="s">
        <v>364</v>
      </c>
      <c r="H218" s="281">
        <v>0</v>
      </c>
      <c r="I218" s="284">
        <v>5950000</v>
      </c>
      <c r="J218" s="285">
        <v>5000000</v>
      </c>
      <c r="K218" s="281">
        <v>0</v>
      </c>
      <c r="L218" s="281">
        <v>0</v>
      </c>
      <c r="M218" s="281" t="s">
        <v>132</v>
      </c>
      <c r="N218" s="281" t="s">
        <v>371</v>
      </c>
      <c r="O218" s="281" t="s">
        <v>679</v>
      </c>
      <c r="P218" s="281" t="s">
        <v>367</v>
      </c>
      <c r="Q218" s="286" t="s">
        <v>680</v>
      </c>
    </row>
    <row r="219" spans="1:17" ht="29.1">
      <c r="A219" s="293">
        <v>43232107</v>
      </c>
      <c r="B219" s="282" t="s">
        <v>690</v>
      </c>
      <c r="C219" s="283">
        <v>2</v>
      </c>
      <c r="D219" s="283">
        <v>3</v>
      </c>
      <c r="E219" s="281">
        <v>365</v>
      </c>
      <c r="F219" s="283">
        <v>0</v>
      </c>
      <c r="G219" s="281" t="s">
        <v>364</v>
      </c>
      <c r="H219" s="281">
        <v>0</v>
      </c>
      <c r="I219" s="284">
        <v>23800000</v>
      </c>
      <c r="J219" s="285">
        <v>20000000</v>
      </c>
      <c r="K219" s="281">
        <v>0</v>
      </c>
      <c r="L219" s="281">
        <v>0</v>
      </c>
      <c r="M219" s="281" t="s">
        <v>132</v>
      </c>
      <c r="N219" s="281" t="s">
        <v>371</v>
      </c>
      <c r="O219" s="281" t="s">
        <v>679</v>
      </c>
      <c r="P219" s="281" t="s">
        <v>367</v>
      </c>
      <c r="Q219" s="286" t="s">
        <v>680</v>
      </c>
    </row>
    <row r="220" spans="1:17" ht="29.1">
      <c r="A220" s="281">
        <v>80111504</v>
      </c>
      <c r="B220" s="282" t="s">
        <v>691</v>
      </c>
      <c r="C220" s="283">
        <v>1</v>
      </c>
      <c r="D220" s="283">
        <v>2</v>
      </c>
      <c r="E220" s="281">
        <v>365</v>
      </c>
      <c r="F220" s="283">
        <v>0</v>
      </c>
      <c r="G220" s="281" t="s">
        <v>364</v>
      </c>
      <c r="H220" s="281">
        <v>0</v>
      </c>
      <c r="I220" s="284">
        <v>41650000</v>
      </c>
      <c r="J220" s="285">
        <v>35000000</v>
      </c>
      <c r="K220" s="281">
        <v>0</v>
      </c>
      <c r="L220" s="281">
        <v>0</v>
      </c>
      <c r="M220" s="281" t="s">
        <v>132</v>
      </c>
      <c r="N220" s="281" t="s">
        <v>371</v>
      </c>
      <c r="O220" s="281" t="s">
        <v>679</v>
      </c>
      <c r="P220" s="281" t="s">
        <v>367</v>
      </c>
      <c r="Q220" s="286" t="s">
        <v>680</v>
      </c>
    </row>
    <row r="221" spans="1:17" ht="29.1">
      <c r="A221" s="281">
        <v>80111504</v>
      </c>
      <c r="B221" s="282" t="s">
        <v>692</v>
      </c>
      <c r="C221" s="283">
        <v>1</v>
      </c>
      <c r="D221" s="283">
        <v>2</v>
      </c>
      <c r="E221" s="281">
        <v>365</v>
      </c>
      <c r="F221" s="283">
        <v>0</v>
      </c>
      <c r="G221" s="281" t="s">
        <v>364</v>
      </c>
      <c r="H221" s="281">
        <v>0</v>
      </c>
      <c r="I221" s="284">
        <v>111293521</v>
      </c>
      <c r="J221" s="285">
        <v>93523968</v>
      </c>
      <c r="K221" s="281">
        <v>0</v>
      </c>
      <c r="L221" s="281">
        <v>0</v>
      </c>
      <c r="M221" s="281" t="s">
        <v>132</v>
      </c>
      <c r="N221" s="281" t="s">
        <v>371</v>
      </c>
      <c r="O221" s="281" t="s">
        <v>679</v>
      </c>
      <c r="P221" s="281" t="s">
        <v>367</v>
      </c>
      <c r="Q221" s="286" t="s">
        <v>680</v>
      </c>
    </row>
    <row r="222" spans="1:17" ht="43.5">
      <c r="A222" s="281">
        <v>81111504</v>
      </c>
      <c r="B222" s="282" t="s">
        <v>693</v>
      </c>
      <c r="C222" s="283">
        <v>2</v>
      </c>
      <c r="D222" s="283">
        <v>3</v>
      </c>
      <c r="E222" s="281">
        <v>360</v>
      </c>
      <c r="F222" s="283">
        <v>0</v>
      </c>
      <c r="G222" s="281" t="s">
        <v>364</v>
      </c>
      <c r="H222" s="281">
        <v>0</v>
      </c>
      <c r="I222" s="284">
        <v>23800000</v>
      </c>
      <c r="J222" s="285">
        <v>22000000</v>
      </c>
      <c r="K222" s="281">
        <v>0</v>
      </c>
      <c r="L222" s="281">
        <v>0</v>
      </c>
      <c r="M222" s="281" t="s">
        <v>209</v>
      </c>
      <c r="N222" s="281" t="s">
        <v>371</v>
      </c>
      <c r="O222" s="281" t="s">
        <v>694</v>
      </c>
      <c r="P222" s="281" t="s">
        <v>367</v>
      </c>
      <c r="Q222" s="286" t="s">
        <v>695</v>
      </c>
    </row>
    <row r="223" spans="1:17" ht="57.95">
      <c r="A223" s="281">
        <v>81111503</v>
      </c>
      <c r="B223" s="282" t="s">
        <v>696</v>
      </c>
      <c r="C223" s="283">
        <v>3</v>
      </c>
      <c r="D223" s="283">
        <v>4</v>
      </c>
      <c r="E223" s="281">
        <v>60</v>
      </c>
      <c r="F223" s="283">
        <v>0</v>
      </c>
      <c r="G223" s="281" t="s">
        <v>364</v>
      </c>
      <c r="H223" s="281">
        <v>0</v>
      </c>
      <c r="I223" s="312">
        <v>64260000</v>
      </c>
      <c r="J223" s="285">
        <v>54000000</v>
      </c>
      <c r="K223" s="281">
        <v>0</v>
      </c>
      <c r="L223" s="281">
        <v>0</v>
      </c>
      <c r="M223" s="281" t="s">
        <v>209</v>
      </c>
      <c r="N223" s="281" t="s">
        <v>371</v>
      </c>
      <c r="O223" s="281" t="s">
        <v>694</v>
      </c>
      <c r="P223" s="281" t="s">
        <v>367</v>
      </c>
      <c r="Q223" s="286" t="s">
        <v>695</v>
      </c>
    </row>
    <row r="224" spans="1:17" ht="43.5">
      <c r="A224" s="281">
        <v>82121512</v>
      </c>
      <c r="B224" s="282" t="s">
        <v>697</v>
      </c>
      <c r="C224" s="283">
        <v>2</v>
      </c>
      <c r="D224" s="283">
        <v>3</v>
      </c>
      <c r="E224" s="283">
        <v>365</v>
      </c>
      <c r="F224" s="283">
        <v>0</v>
      </c>
      <c r="G224" s="281" t="s">
        <v>364</v>
      </c>
      <c r="H224" s="281">
        <v>0</v>
      </c>
      <c r="I224" s="284">
        <v>5900000</v>
      </c>
      <c r="J224" s="296">
        <v>4957983</v>
      </c>
      <c r="K224" s="281">
        <v>0</v>
      </c>
      <c r="L224" s="281">
        <v>0</v>
      </c>
      <c r="M224" s="281" t="s">
        <v>209</v>
      </c>
      <c r="N224" s="281" t="s">
        <v>698</v>
      </c>
      <c r="O224" s="281" t="s">
        <v>699</v>
      </c>
      <c r="P224" s="281" t="s">
        <v>367</v>
      </c>
      <c r="Q224" s="286" t="s">
        <v>700</v>
      </c>
    </row>
    <row r="225" spans="1:17" ht="14.45">
      <c r="A225" s="281">
        <v>82121701</v>
      </c>
      <c r="B225" s="282" t="s">
        <v>701</v>
      </c>
      <c r="C225" s="283">
        <v>2</v>
      </c>
      <c r="D225" s="283">
        <v>3</v>
      </c>
      <c r="E225" s="283">
        <v>365</v>
      </c>
      <c r="F225" s="283">
        <v>0</v>
      </c>
      <c r="G225" s="281" t="s">
        <v>364</v>
      </c>
      <c r="H225" s="281">
        <v>0</v>
      </c>
      <c r="I225" s="284">
        <v>1580000</v>
      </c>
      <c r="J225" s="296">
        <v>1327731</v>
      </c>
      <c r="K225" s="281">
        <v>0</v>
      </c>
      <c r="L225" s="281">
        <v>0</v>
      </c>
      <c r="M225" s="281" t="s">
        <v>209</v>
      </c>
      <c r="N225" s="281" t="s">
        <v>698</v>
      </c>
      <c r="O225" s="281" t="s">
        <v>699</v>
      </c>
      <c r="P225" s="281" t="s">
        <v>367</v>
      </c>
      <c r="Q225" s="286" t="s">
        <v>700</v>
      </c>
    </row>
    <row r="226" spans="1:17" ht="29.1">
      <c r="A226" s="281">
        <v>82121701</v>
      </c>
      <c r="B226" s="282" t="s">
        <v>702</v>
      </c>
      <c r="C226" s="283">
        <v>2</v>
      </c>
      <c r="D226" s="283">
        <v>3</v>
      </c>
      <c r="E226" s="283">
        <v>365</v>
      </c>
      <c r="F226" s="283">
        <v>0</v>
      </c>
      <c r="G226" s="281" t="s">
        <v>364</v>
      </c>
      <c r="H226" s="281">
        <v>0</v>
      </c>
      <c r="I226" s="284">
        <v>558000</v>
      </c>
      <c r="J226" s="296">
        <v>468908</v>
      </c>
      <c r="K226" s="281">
        <v>0</v>
      </c>
      <c r="L226" s="281">
        <v>0</v>
      </c>
      <c r="M226" s="281" t="s">
        <v>209</v>
      </c>
      <c r="N226" s="281" t="s">
        <v>698</v>
      </c>
      <c r="O226" s="281" t="s">
        <v>699</v>
      </c>
      <c r="P226" s="281" t="s">
        <v>367</v>
      </c>
      <c r="Q226" s="286" t="s">
        <v>700</v>
      </c>
    </row>
    <row r="227" spans="1:17" ht="29.1">
      <c r="A227" s="281">
        <v>82121701</v>
      </c>
      <c r="B227" s="282" t="s">
        <v>703</v>
      </c>
      <c r="C227" s="283">
        <v>2</v>
      </c>
      <c r="D227" s="283">
        <v>3</v>
      </c>
      <c r="E227" s="283">
        <v>365</v>
      </c>
      <c r="F227" s="283">
        <v>0</v>
      </c>
      <c r="G227" s="281" t="s">
        <v>364</v>
      </c>
      <c r="H227" s="281">
        <v>0</v>
      </c>
      <c r="I227" s="284">
        <v>650000</v>
      </c>
      <c r="J227" s="296">
        <v>546218</v>
      </c>
      <c r="K227" s="281">
        <v>0</v>
      </c>
      <c r="L227" s="281">
        <v>0</v>
      </c>
      <c r="M227" s="281" t="s">
        <v>209</v>
      </c>
      <c r="N227" s="281" t="s">
        <v>698</v>
      </c>
      <c r="O227" s="281" t="s">
        <v>699</v>
      </c>
      <c r="P227" s="281" t="s">
        <v>367</v>
      </c>
      <c r="Q227" s="286" t="s">
        <v>700</v>
      </c>
    </row>
    <row r="228" spans="1:17" ht="43.5">
      <c r="A228" s="281">
        <v>93141506</v>
      </c>
      <c r="B228" s="282" t="s">
        <v>704</v>
      </c>
      <c r="C228" s="283">
        <v>7</v>
      </c>
      <c r="D228" s="283">
        <v>8</v>
      </c>
      <c r="E228" s="283">
        <v>365</v>
      </c>
      <c r="F228" s="283">
        <v>0</v>
      </c>
      <c r="G228" s="281" t="s">
        <v>364</v>
      </c>
      <c r="H228" s="281">
        <v>0</v>
      </c>
      <c r="I228" s="284">
        <v>2000000</v>
      </c>
      <c r="J228" s="285">
        <v>1680672</v>
      </c>
      <c r="K228" s="281">
        <v>0</v>
      </c>
      <c r="L228" s="281">
        <v>0</v>
      </c>
      <c r="M228" s="281" t="s">
        <v>209</v>
      </c>
      <c r="N228" s="281" t="s">
        <v>698</v>
      </c>
      <c r="O228" s="281" t="s">
        <v>699</v>
      </c>
      <c r="P228" s="281" t="s">
        <v>367</v>
      </c>
      <c r="Q228" s="286" t="s">
        <v>700</v>
      </c>
    </row>
    <row r="229" spans="1:17" ht="14.45">
      <c r="A229" s="281">
        <v>40101701</v>
      </c>
      <c r="B229" s="282" t="s">
        <v>705</v>
      </c>
      <c r="C229" s="283">
        <v>3</v>
      </c>
      <c r="D229" s="283">
        <v>4</v>
      </c>
      <c r="E229" s="283">
        <v>365</v>
      </c>
      <c r="F229" s="283">
        <v>0</v>
      </c>
      <c r="G229" s="281" t="s">
        <v>364</v>
      </c>
      <c r="H229" s="281">
        <v>0</v>
      </c>
      <c r="I229" s="284">
        <v>360000</v>
      </c>
      <c r="J229" s="285">
        <v>302521</v>
      </c>
      <c r="K229" s="281">
        <v>0</v>
      </c>
      <c r="L229" s="281">
        <v>0</v>
      </c>
      <c r="M229" s="281" t="s">
        <v>209</v>
      </c>
      <c r="N229" s="281" t="s">
        <v>698</v>
      </c>
      <c r="O229" s="281" t="s">
        <v>699</v>
      </c>
      <c r="P229" s="281" t="s">
        <v>367</v>
      </c>
      <c r="Q229" s="286" t="s">
        <v>700</v>
      </c>
    </row>
    <row r="230" spans="1:17" ht="14.45">
      <c r="A230" s="281">
        <v>81141801</v>
      </c>
      <c r="B230" s="282" t="s">
        <v>706</v>
      </c>
      <c r="C230" s="283">
        <v>2</v>
      </c>
      <c r="D230" s="283">
        <v>3</v>
      </c>
      <c r="E230" s="283">
        <v>365</v>
      </c>
      <c r="F230" s="283">
        <v>0</v>
      </c>
      <c r="G230" s="281" t="s">
        <v>364</v>
      </c>
      <c r="H230" s="281">
        <v>0</v>
      </c>
      <c r="I230" s="284">
        <v>9000000</v>
      </c>
      <c r="J230" s="285">
        <v>7563025</v>
      </c>
      <c r="K230" s="281">
        <v>0</v>
      </c>
      <c r="L230" s="281">
        <v>0</v>
      </c>
      <c r="M230" s="281" t="s">
        <v>209</v>
      </c>
      <c r="N230" s="281" t="s">
        <v>698</v>
      </c>
      <c r="O230" s="281" t="s">
        <v>699</v>
      </c>
      <c r="P230" s="281" t="s">
        <v>367</v>
      </c>
      <c r="Q230" s="286" t="s">
        <v>700</v>
      </c>
    </row>
    <row r="231" spans="1:17" ht="14.45">
      <c r="A231" s="281">
        <v>80161801</v>
      </c>
      <c r="B231" s="282" t="s">
        <v>707</v>
      </c>
      <c r="C231" s="283">
        <v>1</v>
      </c>
      <c r="D231" s="283">
        <v>2</v>
      </c>
      <c r="E231" s="281">
        <v>350</v>
      </c>
      <c r="F231" s="283">
        <v>0</v>
      </c>
      <c r="G231" s="281" t="s">
        <v>364</v>
      </c>
      <c r="H231" s="281">
        <v>0</v>
      </c>
      <c r="I231" s="284">
        <v>4165000</v>
      </c>
      <c r="J231" s="296">
        <v>3500000</v>
      </c>
      <c r="K231" s="281">
        <v>0</v>
      </c>
      <c r="L231" s="281">
        <v>0</v>
      </c>
      <c r="M231" s="281" t="s">
        <v>209</v>
      </c>
      <c r="N231" s="281" t="s">
        <v>708</v>
      </c>
      <c r="O231" s="281" t="s">
        <v>709</v>
      </c>
      <c r="P231" s="281" t="s">
        <v>367</v>
      </c>
      <c r="Q231" s="286" t="s">
        <v>710</v>
      </c>
    </row>
    <row r="232" spans="1:17" ht="29.1">
      <c r="A232" s="281">
        <v>72151207</v>
      </c>
      <c r="B232" s="282" t="s">
        <v>711</v>
      </c>
      <c r="C232" s="283">
        <v>3</v>
      </c>
      <c r="D232" s="283">
        <v>4</v>
      </c>
      <c r="E232" s="281">
        <v>300</v>
      </c>
      <c r="F232" s="283">
        <v>0</v>
      </c>
      <c r="G232" s="281" t="s">
        <v>364</v>
      </c>
      <c r="H232" s="281">
        <v>0</v>
      </c>
      <c r="I232" s="284">
        <v>2320500</v>
      </c>
      <c r="J232" s="296">
        <v>1950000</v>
      </c>
      <c r="K232" s="281">
        <v>0</v>
      </c>
      <c r="L232" s="281">
        <v>0</v>
      </c>
      <c r="M232" s="281" t="s">
        <v>209</v>
      </c>
      <c r="N232" s="281" t="s">
        <v>708</v>
      </c>
      <c r="O232" s="281" t="s">
        <v>709</v>
      </c>
      <c r="P232" s="281" t="s">
        <v>367</v>
      </c>
      <c r="Q232" s="286" t="s">
        <v>710</v>
      </c>
    </row>
    <row r="233" spans="1:17" ht="29.1">
      <c r="A233" s="281">
        <v>72154066</v>
      </c>
      <c r="B233" s="282" t="s">
        <v>712</v>
      </c>
      <c r="C233" s="283">
        <v>3</v>
      </c>
      <c r="D233" s="283">
        <v>4</v>
      </c>
      <c r="E233" s="281">
        <v>300</v>
      </c>
      <c r="F233" s="283">
        <v>0</v>
      </c>
      <c r="G233" s="281" t="s">
        <v>364</v>
      </c>
      <c r="H233" s="281">
        <v>0</v>
      </c>
      <c r="I233" s="284">
        <v>1190000</v>
      </c>
      <c r="J233" s="296">
        <v>1000000</v>
      </c>
      <c r="K233" s="281">
        <v>0</v>
      </c>
      <c r="L233" s="281">
        <v>0</v>
      </c>
      <c r="M233" s="281" t="s">
        <v>209</v>
      </c>
      <c r="N233" s="281" t="s">
        <v>708</v>
      </c>
      <c r="O233" s="281" t="s">
        <v>709</v>
      </c>
      <c r="P233" s="281" t="s">
        <v>367</v>
      </c>
      <c r="Q233" s="286" t="s">
        <v>710</v>
      </c>
    </row>
    <row r="234" spans="1:17" ht="14.45">
      <c r="A234" s="281">
        <v>81141805</v>
      </c>
      <c r="B234" s="282" t="s">
        <v>713</v>
      </c>
      <c r="C234" s="283">
        <v>1</v>
      </c>
      <c r="D234" s="283">
        <v>2</v>
      </c>
      <c r="E234" s="281">
        <v>362</v>
      </c>
      <c r="F234" s="283">
        <v>0</v>
      </c>
      <c r="G234" s="281" t="s">
        <v>364</v>
      </c>
      <c r="H234" s="281">
        <v>0</v>
      </c>
      <c r="I234" s="284">
        <v>20230000</v>
      </c>
      <c r="J234" s="296">
        <v>17000000</v>
      </c>
      <c r="K234" s="281">
        <v>0</v>
      </c>
      <c r="L234" s="281">
        <v>0</v>
      </c>
      <c r="M234" s="281" t="s">
        <v>209</v>
      </c>
      <c r="N234" s="281" t="s">
        <v>708</v>
      </c>
      <c r="O234" s="281" t="s">
        <v>709</v>
      </c>
      <c r="P234" s="281" t="s">
        <v>367</v>
      </c>
      <c r="Q234" s="286" t="s">
        <v>710</v>
      </c>
    </row>
    <row r="235" spans="1:17" ht="14.45">
      <c r="A235" s="281">
        <v>78181703</v>
      </c>
      <c r="B235" s="282" t="s">
        <v>714</v>
      </c>
      <c r="C235" s="283">
        <v>5</v>
      </c>
      <c r="D235" s="283">
        <v>6</v>
      </c>
      <c r="E235" s="281">
        <v>210</v>
      </c>
      <c r="F235" s="283">
        <v>0</v>
      </c>
      <c r="G235" s="281" t="s">
        <v>364</v>
      </c>
      <c r="H235" s="281">
        <v>0</v>
      </c>
      <c r="I235" s="284">
        <v>4046000</v>
      </c>
      <c r="J235" s="296">
        <v>3400000</v>
      </c>
      <c r="K235" s="281">
        <v>0</v>
      </c>
      <c r="L235" s="281">
        <v>0</v>
      </c>
      <c r="M235" s="281" t="s">
        <v>209</v>
      </c>
      <c r="N235" s="281" t="s">
        <v>708</v>
      </c>
      <c r="O235" s="281" t="s">
        <v>709</v>
      </c>
      <c r="P235" s="281" t="s">
        <v>367</v>
      </c>
      <c r="Q235" s="286" t="s">
        <v>710</v>
      </c>
    </row>
    <row r="236" spans="1:17" ht="14.45">
      <c r="A236" s="281">
        <v>72151302</v>
      </c>
      <c r="B236" s="282" t="s">
        <v>715</v>
      </c>
      <c r="C236" s="283">
        <v>2</v>
      </c>
      <c r="D236" s="283">
        <v>3</v>
      </c>
      <c r="E236" s="281">
        <v>334</v>
      </c>
      <c r="F236" s="283">
        <v>0</v>
      </c>
      <c r="G236" s="281" t="s">
        <v>364</v>
      </c>
      <c r="H236" s="281">
        <v>0</v>
      </c>
      <c r="I236" s="284">
        <v>1309000</v>
      </c>
      <c r="J236" s="296">
        <v>1100000</v>
      </c>
      <c r="K236" s="281">
        <v>0</v>
      </c>
      <c r="L236" s="281">
        <v>0</v>
      </c>
      <c r="M236" s="281" t="s">
        <v>209</v>
      </c>
      <c r="N236" s="281" t="s">
        <v>708</v>
      </c>
      <c r="O236" s="281" t="s">
        <v>709</v>
      </c>
      <c r="P236" s="281" t="s">
        <v>367</v>
      </c>
      <c r="Q236" s="286" t="s">
        <v>710</v>
      </c>
    </row>
    <row r="237" spans="1:17" ht="14.45">
      <c r="A237" s="286">
        <v>84121804</v>
      </c>
      <c r="B237" s="289" t="s">
        <v>716</v>
      </c>
      <c r="C237" s="283">
        <v>11</v>
      </c>
      <c r="D237" s="283">
        <v>12</v>
      </c>
      <c r="E237" s="281">
        <v>365</v>
      </c>
      <c r="F237" s="283">
        <v>0</v>
      </c>
      <c r="G237" s="281" t="s">
        <v>364</v>
      </c>
      <c r="H237" s="281">
        <v>0</v>
      </c>
      <c r="I237" s="301">
        <v>516024244.57820934</v>
      </c>
      <c r="J237" s="285">
        <v>502783580</v>
      </c>
      <c r="K237" s="281">
        <v>1</v>
      </c>
      <c r="L237" s="281">
        <v>1</v>
      </c>
      <c r="M237" s="281" t="s">
        <v>132</v>
      </c>
      <c r="N237" s="281" t="s">
        <v>371</v>
      </c>
      <c r="O237" s="313" t="s">
        <v>499</v>
      </c>
      <c r="P237" s="286" t="s">
        <v>367</v>
      </c>
      <c r="Q237" s="286" t="s">
        <v>500</v>
      </c>
    </row>
    <row r="238" spans="1:17" ht="14.45">
      <c r="A238" s="286">
        <v>84121804</v>
      </c>
      <c r="B238" s="289" t="s">
        <v>717</v>
      </c>
      <c r="C238" s="283">
        <v>11</v>
      </c>
      <c r="D238" s="283">
        <v>12</v>
      </c>
      <c r="E238" s="281">
        <v>365</v>
      </c>
      <c r="F238" s="283">
        <v>0</v>
      </c>
      <c r="G238" s="281" t="s">
        <v>364</v>
      </c>
      <c r="H238" s="281">
        <v>0</v>
      </c>
      <c r="I238" s="301">
        <v>449586085.46267909</v>
      </c>
      <c r="J238" s="285">
        <v>427203201</v>
      </c>
      <c r="K238" s="281">
        <v>1</v>
      </c>
      <c r="L238" s="281">
        <v>1</v>
      </c>
      <c r="M238" s="281" t="s">
        <v>132</v>
      </c>
      <c r="N238" s="281" t="s">
        <v>371</v>
      </c>
      <c r="O238" s="313" t="s">
        <v>499</v>
      </c>
      <c r="P238" s="286" t="s">
        <v>367</v>
      </c>
      <c r="Q238" s="286" t="s">
        <v>500</v>
      </c>
    </row>
    <row r="239" spans="1:17" ht="29.1">
      <c r="A239" s="286">
        <v>84131601</v>
      </c>
      <c r="B239" s="282" t="s">
        <v>718</v>
      </c>
      <c r="C239" s="283">
        <v>2</v>
      </c>
      <c r="D239" s="283">
        <v>3</v>
      </c>
      <c r="E239" s="281">
        <v>365</v>
      </c>
      <c r="F239" s="283">
        <v>0</v>
      </c>
      <c r="G239" s="281" t="s">
        <v>364</v>
      </c>
      <c r="H239" s="281">
        <v>0</v>
      </c>
      <c r="I239" s="301">
        <v>67455312</v>
      </c>
      <c r="J239" s="285">
        <v>67455312</v>
      </c>
      <c r="K239" s="281">
        <v>0</v>
      </c>
      <c r="L239" s="281">
        <v>0</v>
      </c>
      <c r="M239" s="281" t="s">
        <v>132</v>
      </c>
      <c r="N239" s="281" t="s">
        <v>371</v>
      </c>
      <c r="O239" s="313" t="s">
        <v>499</v>
      </c>
      <c r="P239" s="286" t="s">
        <v>367</v>
      </c>
      <c r="Q239" s="286" t="s">
        <v>500</v>
      </c>
    </row>
    <row r="240" spans="1:17" ht="14.45">
      <c r="A240" s="286">
        <v>80111601</v>
      </c>
      <c r="B240" s="282" t="s">
        <v>719</v>
      </c>
      <c r="C240" s="283">
        <v>1</v>
      </c>
      <c r="D240" s="283">
        <v>2</v>
      </c>
      <c r="E240" s="281">
        <v>365</v>
      </c>
      <c r="F240" s="283">
        <v>0</v>
      </c>
      <c r="G240" s="281" t="s">
        <v>364</v>
      </c>
      <c r="H240" s="281">
        <v>0</v>
      </c>
      <c r="I240" s="284">
        <v>2394243598</v>
      </c>
      <c r="J240" s="285">
        <v>1695732942</v>
      </c>
      <c r="K240" s="281">
        <v>1</v>
      </c>
      <c r="L240" s="281">
        <v>1</v>
      </c>
      <c r="M240" s="281" t="s">
        <v>132</v>
      </c>
      <c r="N240" s="281" t="s">
        <v>371</v>
      </c>
      <c r="O240" s="313" t="s">
        <v>499</v>
      </c>
      <c r="P240" s="286" t="s">
        <v>367</v>
      </c>
      <c r="Q240" s="286" t="s">
        <v>500</v>
      </c>
    </row>
    <row r="241" spans="1:17" ht="43.5">
      <c r="A241" s="281">
        <v>84131602</v>
      </c>
      <c r="B241" s="282" t="s">
        <v>720</v>
      </c>
      <c r="C241" s="283">
        <v>5</v>
      </c>
      <c r="D241" s="283">
        <v>6</v>
      </c>
      <c r="E241" s="281">
        <v>1095</v>
      </c>
      <c r="F241" s="283">
        <v>0</v>
      </c>
      <c r="G241" s="281" t="s">
        <v>364</v>
      </c>
      <c r="H241" s="281">
        <v>0</v>
      </c>
      <c r="I241" s="284">
        <v>6460736407.6499996</v>
      </c>
      <c r="J241" s="284">
        <v>6153082293</v>
      </c>
      <c r="K241" s="281">
        <v>0</v>
      </c>
      <c r="L241" s="281">
        <v>0</v>
      </c>
      <c r="M241" s="281" t="s">
        <v>132</v>
      </c>
      <c r="N241" s="281" t="s">
        <v>371</v>
      </c>
      <c r="O241" s="281" t="s">
        <v>391</v>
      </c>
      <c r="P241" s="281" t="s">
        <v>367</v>
      </c>
      <c r="Q241" s="286" t="s">
        <v>392</v>
      </c>
    </row>
    <row r="242" spans="1:17" ht="43.5">
      <c r="A242" s="281">
        <v>84131601</v>
      </c>
      <c r="B242" s="282" t="s">
        <v>721</v>
      </c>
      <c r="C242" s="283">
        <v>5</v>
      </c>
      <c r="D242" s="283">
        <v>6</v>
      </c>
      <c r="E242" s="281">
        <v>1095</v>
      </c>
      <c r="F242" s="283">
        <v>0</v>
      </c>
      <c r="G242" s="281" t="s">
        <v>364</v>
      </c>
      <c r="H242" s="281">
        <v>0</v>
      </c>
      <c r="I242" s="284">
        <v>650204263</v>
      </c>
      <c r="J242" s="284">
        <v>650204263</v>
      </c>
      <c r="K242" s="281">
        <v>0</v>
      </c>
      <c r="L242" s="281">
        <v>0</v>
      </c>
      <c r="M242" s="281" t="s">
        <v>132</v>
      </c>
      <c r="N242" s="281" t="s">
        <v>371</v>
      </c>
      <c r="O242" s="281" t="s">
        <v>391</v>
      </c>
      <c r="P242" s="281" t="s">
        <v>367</v>
      </c>
      <c r="Q242" s="286" t="s">
        <v>392</v>
      </c>
    </row>
    <row r="243" spans="1:17" ht="72.599999999999994">
      <c r="A243" s="281">
        <v>84131501</v>
      </c>
      <c r="B243" s="282" t="s">
        <v>722</v>
      </c>
      <c r="C243" s="283">
        <v>5</v>
      </c>
      <c r="D243" s="283">
        <v>6</v>
      </c>
      <c r="E243" s="281">
        <v>1095</v>
      </c>
      <c r="F243" s="283">
        <v>0</v>
      </c>
      <c r="G243" s="281" t="s">
        <v>364</v>
      </c>
      <c r="H243" s="281">
        <v>0</v>
      </c>
      <c r="I243" s="284">
        <v>46501156.380000003</v>
      </c>
      <c r="J243" s="284">
        <v>39076602</v>
      </c>
      <c r="K243" s="281">
        <v>0</v>
      </c>
      <c r="L243" s="281">
        <v>0</v>
      </c>
      <c r="M243" s="281" t="s">
        <v>132</v>
      </c>
      <c r="N243" s="281" t="s">
        <v>371</v>
      </c>
      <c r="O243" s="281" t="s">
        <v>391</v>
      </c>
      <c r="P243" s="281" t="s">
        <v>367</v>
      </c>
      <c r="Q243" s="286" t="s">
        <v>392</v>
      </c>
    </row>
    <row r="244" spans="1:17" ht="57.95">
      <c r="A244" s="281">
        <v>84131601</v>
      </c>
      <c r="B244" s="282" t="s">
        <v>723</v>
      </c>
      <c r="C244" s="283">
        <v>5</v>
      </c>
      <c r="D244" s="283">
        <v>6</v>
      </c>
      <c r="E244" s="281">
        <v>1095</v>
      </c>
      <c r="F244" s="283">
        <v>0</v>
      </c>
      <c r="G244" s="281" t="s">
        <v>364</v>
      </c>
      <c r="H244" s="281">
        <v>0</v>
      </c>
      <c r="I244" s="284">
        <v>54361509</v>
      </c>
      <c r="J244" s="284">
        <v>54361509</v>
      </c>
      <c r="K244" s="281">
        <v>0</v>
      </c>
      <c r="L244" s="281">
        <v>0</v>
      </c>
      <c r="M244" s="281" t="s">
        <v>132</v>
      </c>
      <c r="N244" s="281" t="s">
        <v>371</v>
      </c>
      <c r="O244" s="281" t="s">
        <v>391</v>
      </c>
      <c r="P244" s="281" t="s">
        <v>367</v>
      </c>
      <c r="Q244" s="286" t="s">
        <v>392</v>
      </c>
    </row>
    <row r="245" spans="1:17" ht="57.95">
      <c r="A245" s="281">
        <v>80121610</v>
      </c>
      <c r="B245" s="282" t="s">
        <v>724</v>
      </c>
      <c r="C245" s="283">
        <v>8</v>
      </c>
      <c r="D245" s="283">
        <v>9</v>
      </c>
      <c r="E245" s="281">
        <v>1095</v>
      </c>
      <c r="F245" s="283">
        <v>0</v>
      </c>
      <c r="G245" s="281" t="s">
        <v>364</v>
      </c>
      <c r="H245" s="281">
        <v>0</v>
      </c>
      <c r="I245" s="284">
        <v>216632000</v>
      </c>
      <c r="J245" s="284">
        <v>216632000</v>
      </c>
      <c r="K245" s="281">
        <v>0</v>
      </c>
      <c r="L245" s="281">
        <v>0</v>
      </c>
      <c r="M245" s="281" t="s">
        <v>132</v>
      </c>
      <c r="N245" s="281" t="s">
        <v>371</v>
      </c>
      <c r="O245" s="281" t="s">
        <v>391</v>
      </c>
      <c r="P245" s="281" t="s">
        <v>367</v>
      </c>
      <c r="Q245" s="286" t="s">
        <v>392</v>
      </c>
    </row>
    <row r="246" spans="1:17" ht="14.45">
      <c r="A246" s="281">
        <v>93141506</v>
      </c>
      <c r="B246" s="282" t="s">
        <v>725</v>
      </c>
      <c r="C246" s="283">
        <v>1</v>
      </c>
      <c r="D246" s="283">
        <v>2</v>
      </c>
      <c r="E246" s="281">
        <v>360</v>
      </c>
      <c r="F246" s="283">
        <v>0</v>
      </c>
      <c r="G246" s="281" t="s">
        <v>364</v>
      </c>
      <c r="H246" s="281">
        <v>0</v>
      </c>
      <c r="I246" s="300">
        <v>378687275.19</v>
      </c>
      <c r="J246" s="291">
        <v>318334601</v>
      </c>
      <c r="K246" s="281">
        <v>0</v>
      </c>
      <c r="L246" s="281">
        <v>0</v>
      </c>
      <c r="M246" s="281" t="s">
        <v>132</v>
      </c>
      <c r="N246" s="281" t="s">
        <v>371</v>
      </c>
      <c r="O246" s="281" t="s">
        <v>391</v>
      </c>
      <c r="P246" s="281" t="s">
        <v>367</v>
      </c>
      <c r="Q246" s="286" t="s">
        <v>392</v>
      </c>
    </row>
    <row r="247" spans="1:17" ht="14.45">
      <c r="A247" s="281">
        <v>93141808</v>
      </c>
      <c r="B247" s="282" t="s">
        <v>726</v>
      </c>
      <c r="C247" s="283">
        <v>1</v>
      </c>
      <c r="D247" s="283">
        <v>2</v>
      </c>
      <c r="E247" s="281">
        <v>360</v>
      </c>
      <c r="F247" s="283">
        <v>0</v>
      </c>
      <c r="G247" s="281" t="s">
        <v>364</v>
      </c>
      <c r="H247" s="281">
        <v>0</v>
      </c>
      <c r="I247" s="284">
        <v>30153403</v>
      </c>
      <c r="J247" s="314">
        <v>30153403</v>
      </c>
      <c r="K247" s="281">
        <v>0</v>
      </c>
      <c r="L247" s="281">
        <v>0</v>
      </c>
      <c r="M247" s="281" t="s">
        <v>132</v>
      </c>
      <c r="N247" s="281" t="s">
        <v>371</v>
      </c>
      <c r="O247" s="281" t="s">
        <v>391</v>
      </c>
      <c r="P247" s="281" t="s">
        <v>367</v>
      </c>
      <c r="Q247" s="286" t="s">
        <v>392</v>
      </c>
    </row>
    <row r="248" spans="1:17" ht="14.45">
      <c r="A248" s="281">
        <v>84111603</v>
      </c>
      <c r="B248" s="282" t="s">
        <v>727</v>
      </c>
      <c r="C248" s="283">
        <v>10</v>
      </c>
      <c r="D248" s="283">
        <v>11</v>
      </c>
      <c r="E248" s="281">
        <v>360</v>
      </c>
      <c r="F248" s="283">
        <v>0</v>
      </c>
      <c r="G248" s="281" t="s">
        <v>364</v>
      </c>
      <c r="H248" s="281">
        <v>0</v>
      </c>
      <c r="I248" s="284">
        <v>9520000</v>
      </c>
      <c r="J248" s="285">
        <v>10000000</v>
      </c>
      <c r="K248" s="281">
        <v>0</v>
      </c>
      <c r="L248" s="281">
        <v>0</v>
      </c>
      <c r="M248" s="281" t="s">
        <v>132</v>
      </c>
      <c r="N248" s="281" t="s">
        <v>371</v>
      </c>
      <c r="O248" s="281" t="s">
        <v>391</v>
      </c>
      <c r="P248" s="281" t="s">
        <v>367</v>
      </c>
      <c r="Q248" s="286" t="s">
        <v>392</v>
      </c>
    </row>
    <row r="249" spans="1:17" ht="14.45">
      <c r="A249" s="281">
        <v>40101701</v>
      </c>
      <c r="B249" s="282" t="s">
        <v>728</v>
      </c>
      <c r="C249" s="283">
        <v>3</v>
      </c>
      <c r="D249" s="283">
        <v>4</v>
      </c>
      <c r="E249" s="281">
        <v>30</v>
      </c>
      <c r="F249" s="283">
        <v>0</v>
      </c>
      <c r="G249" s="281" t="s">
        <v>364</v>
      </c>
      <c r="H249" s="281">
        <v>0</v>
      </c>
      <c r="I249" s="284">
        <v>8000000</v>
      </c>
      <c r="J249" s="285">
        <v>9254000</v>
      </c>
      <c r="K249" s="281">
        <v>0</v>
      </c>
      <c r="L249" s="281">
        <v>0</v>
      </c>
      <c r="M249" s="281" t="s">
        <v>209</v>
      </c>
      <c r="N249" s="281" t="s">
        <v>729</v>
      </c>
      <c r="O249" s="281" t="s">
        <v>730</v>
      </c>
      <c r="P249" s="281" t="s">
        <v>367</v>
      </c>
      <c r="Q249" s="286" t="s">
        <v>731</v>
      </c>
    </row>
    <row r="250" spans="1:17" ht="14.45">
      <c r="A250" s="281">
        <v>52161505</v>
      </c>
      <c r="B250" s="282" t="s">
        <v>732</v>
      </c>
      <c r="C250" s="283">
        <v>3</v>
      </c>
      <c r="D250" s="283">
        <v>4</v>
      </c>
      <c r="E250" s="281">
        <v>30</v>
      </c>
      <c r="F250" s="283">
        <v>0</v>
      </c>
      <c r="G250" s="281" t="s">
        <v>364</v>
      </c>
      <c r="H250" s="281">
        <v>0</v>
      </c>
      <c r="I250" s="284">
        <v>2618000</v>
      </c>
      <c r="J250" s="285">
        <v>9254000</v>
      </c>
      <c r="K250" s="281">
        <v>0</v>
      </c>
      <c r="L250" s="281">
        <v>0</v>
      </c>
      <c r="M250" s="281" t="s">
        <v>209</v>
      </c>
      <c r="N250" s="281" t="s">
        <v>729</v>
      </c>
      <c r="O250" s="281" t="s">
        <v>730</v>
      </c>
      <c r="P250" s="281" t="s">
        <v>367</v>
      </c>
      <c r="Q250" s="286" t="s">
        <v>731</v>
      </c>
    </row>
    <row r="251" spans="1:17" ht="14.45">
      <c r="A251" s="281">
        <v>52131602</v>
      </c>
      <c r="B251" s="282" t="s">
        <v>733</v>
      </c>
      <c r="C251" s="283">
        <v>4</v>
      </c>
      <c r="D251" s="283">
        <v>5</v>
      </c>
      <c r="E251" s="281">
        <v>60</v>
      </c>
      <c r="F251" s="283">
        <v>0</v>
      </c>
      <c r="G251" s="281" t="s">
        <v>364</v>
      </c>
      <c r="H251" s="281">
        <v>0</v>
      </c>
      <c r="I251" s="284">
        <v>3000000</v>
      </c>
      <c r="J251" s="285">
        <v>5314800</v>
      </c>
      <c r="K251" s="281">
        <v>0</v>
      </c>
      <c r="L251" s="281">
        <v>0</v>
      </c>
      <c r="M251" s="281" t="s">
        <v>209</v>
      </c>
      <c r="N251" s="281" t="s">
        <v>729</v>
      </c>
      <c r="O251" s="281" t="s">
        <v>730</v>
      </c>
      <c r="P251" s="281" t="s">
        <v>367</v>
      </c>
      <c r="Q251" s="286" t="s">
        <v>731</v>
      </c>
    </row>
    <row r="252" spans="1:17" ht="14.45">
      <c r="A252" s="281">
        <v>44101501</v>
      </c>
      <c r="B252" s="282" t="s">
        <v>734</v>
      </c>
      <c r="C252" s="283">
        <v>4</v>
      </c>
      <c r="D252" s="283">
        <v>5</v>
      </c>
      <c r="E252" s="281">
        <v>45</v>
      </c>
      <c r="F252" s="283">
        <v>0</v>
      </c>
      <c r="G252" s="281" t="s">
        <v>364</v>
      </c>
      <c r="H252" s="281">
        <v>0</v>
      </c>
      <c r="I252" s="284">
        <v>14280000</v>
      </c>
      <c r="J252" s="285">
        <v>12000000</v>
      </c>
      <c r="K252" s="281">
        <v>0</v>
      </c>
      <c r="L252" s="281">
        <v>0</v>
      </c>
      <c r="M252" s="281" t="s">
        <v>209</v>
      </c>
      <c r="N252" s="281" t="s">
        <v>735</v>
      </c>
      <c r="O252" s="281" t="s">
        <v>736</v>
      </c>
      <c r="P252" s="281" t="s">
        <v>367</v>
      </c>
      <c r="Q252" s="286" t="s">
        <v>737</v>
      </c>
    </row>
    <row r="253" spans="1:17" ht="14.45">
      <c r="A253" s="281">
        <v>56112104</v>
      </c>
      <c r="B253" s="282" t="s">
        <v>738</v>
      </c>
      <c r="C253" s="283">
        <v>5</v>
      </c>
      <c r="D253" s="283">
        <v>6</v>
      </c>
      <c r="E253" s="281">
        <v>30</v>
      </c>
      <c r="F253" s="283">
        <v>0</v>
      </c>
      <c r="G253" s="281" t="s">
        <v>364</v>
      </c>
      <c r="H253" s="281">
        <v>0</v>
      </c>
      <c r="I253" s="284">
        <v>24752000</v>
      </c>
      <c r="J253" s="285">
        <v>20800000</v>
      </c>
      <c r="K253" s="281">
        <v>0</v>
      </c>
      <c r="L253" s="281">
        <v>0</v>
      </c>
      <c r="M253" s="281" t="s">
        <v>209</v>
      </c>
      <c r="N253" s="281" t="s">
        <v>735</v>
      </c>
      <c r="O253" s="281" t="s">
        <v>736</v>
      </c>
      <c r="P253" s="281" t="s">
        <v>367</v>
      </c>
      <c r="Q253" s="286" t="s">
        <v>737</v>
      </c>
    </row>
    <row r="254" spans="1:17" ht="14.45">
      <c r="A254" s="281">
        <v>40101701</v>
      </c>
      <c r="B254" s="282" t="s">
        <v>739</v>
      </c>
      <c r="C254" s="283">
        <v>5</v>
      </c>
      <c r="D254" s="283">
        <v>6</v>
      </c>
      <c r="E254" s="281">
        <v>30</v>
      </c>
      <c r="F254" s="283">
        <v>0</v>
      </c>
      <c r="G254" s="281" t="s">
        <v>364</v>
      </c>
      <c r="H254" s="281">
        <v>0</v>
      </c>
      <c r="I254" s="284">
        <v>8330000</v>
      </c>
      <c r="J254" s="285">
        <v>7000000</v>
      </c>
      <c r="K254" s="281">
        <v>0</v>
      </c>
      <c r="L254" s="281">
        <v>0</v>
      </c>
      <c r="M254" s="281" t="s">
        <v>209</v>
      </c>
      <c r="N254" s="281" t="s">
        <v>735</v>
      </c>
      <c r="O254" s="281" t="s">
        <v>736</v>
      </c>
      <c r="P254" s="281" t="s">
        <v>367</v>
      </c>
      <c r="Q254" s="286" t="s">
        <v>737</v>
      </c>
    </row>
    <row r="255" spans="1:17" ht="29.1">
      <c r="A255" s="281">
        <v>73151901</v>
      </c>
      <c r="B255" s="282" t="s">
        <v>740</v>
      </c>
      <c r="C255" s="283">
        <v>3</v>
      </c>
      <c r="D255" s="283">
        <v>4</v>
      </c>
      <c r="E255" s="281">
        <v>30</v>
      </c>
      <c r="F255" s="283">
        <v>0</v>
      </c>
      <c r="G255" s="281" t="s">
        <v>364</v>
      </c>
      <c r="H255" s="281">
        <v>0</v>
      </c>
      <c r="I255" s="284">
        <v>2380000</v>
      </c>
      <c r="J255" s="285">
        <v>2000000</v>
      </c>
      <c r="K255" s="281">
        <v>0</v>
      </c>
      <c r="L255" s="281">
        <v>0</v>
      </c>
      <c r="M255" s="281" t="s">
        <v>209</v>
      </c>
      <c r="N255" s="281" t="s">
        <v>735</v>
      </c>
      <c r="O255" s="281" t="s">
        <v>736</v>
      </c>
      <c r="P255" s="281" t="s">
        <v>367</v>
      </c>
      <c r="Q255" s="286" t="s">
        <v>737</v>
      </c>
    </row>
    <row r="256" spans="1:17" ht="14.45">
      <c r="A256" s="281">
        <v>26131501</v>
      </c>
      <c r="B256" s="282" t="s">
        <v>741</v>
      </c>
      <c r="C256" s="283">
        <v>4</v>
      </c>
      <c r="D256" s="283">
        <v>5</v>
      </c>
      <c r="E256" s="281">
        <v>60</v>
      </c>
      <c r="F256" s="283">
        <v>0</v>
      </c>
      <c r="G256" s="281" t="s">
        <v>364</v>
      </c>
      <c r="H256" s="281">
        <v>0</v>
      </c>
      <c r="I256" s="284">
        <v>47600000</v>
      </c>
      <c r="J256" s="285">
        <v>40000000</v>
      </c>
      <c r="K256" s="281">
        <v>0</v>
      </c>
      <c r="L256" s="281">
        <v>0</v>
      </c>
      <c r="M256" s="281" t="s">
        <v>209</v>
      </c>
      <c r="N256" s="281" t="s">
        <v>735</v>
      </c>
      <c r="O256" s="281" t="s">
        <v>736</v>
      </c>
      <c r="P256" s="281" t="s">
        <v>367</v>
      </c>
      <c r="Q256" s="286" t="s">
        <v>737</v>
      </c>
    </row>
    <row r="257" spans="1:17" ht="14.45">
      <c r="A257" s="281">
        <v>72153605</v>
      </c>
      <c r="B257" s="282" t="s">
        <v>742</v>
      </c>
      <c r="C257" s="283">
        <v>4</v>
      </c>
      <c r="D257" s="283">
        <v>5</v>
      </c>
      <c r="E257" s="281">
        <v>30</v>
      </c>
      <c r="F257" s="283">
        <v>0</v>
      </c>
      <c r="G257" s="281" t="s">
        <v>364</v>
      </c>
      <c r="H257" s="281">
        <v>0</v>
      </c>
      <c r="I257" s="284">
        <v>9520000</v>
      </c>
      <c r="J257" s="285">
        <v>8000000</v>
      </c>
      <c r="K257" s="281">
        <v>0</v>
      </c>
      <c r="L257" s="281">
        <v>0</v>
      </c>
      <c r="M257" s="281" t="s">
        <v>209</v>
      </c>
      <c r="N257" s="281" t="s">
        <v>735</v>
      </c>
      <c r="O257" s="281" t="s">
        <v>736</v>
      </c>
      <c r="P257" s="281" t="s">
        <v>367</v>
      </c>
      <c r="Q257" s="286" t="s">
        <v>737</v>
      </c>
    </row>
    <row r="258" spans="1:17" ht="14.45">
      <c r="A258" s="281">
        <v>72153605</v>
      </c>
      <c r="B258" s="282" t="s">
        <v>743</v>
      </c>
      <c r="C258" s="283">
        <v>6</v>
      </c>
      <c r="D258" s="283">
        <v>7</v>
      </c>
      <c r="E258" s="281">
        <v>45</v>
      </c>
      <c r="F258" s="283">
        <v>0</v>
      </c>
      <c r="G258" s="281" t="s">
        <v>364</v>
      </c>
      <c r="H258" s="281">
        <v>0</v>
      </c>
      <c r="I258" s="284">
        <v>11900000</v>
      </c>
      <c r="J258" s="285">
        <v>10000000</v>
      </c>
      <c r="K258" s="281">
        <v>0</v>
      </c>
      <c r="L258" s="281">
        <v>0</v>
      </c>
      <c r="M258" s="281" t="s">
        <v>209</v>
      </c>
      <c r="N258" s="281" t="s">
        <v>735</v>
      </c>
      <c r="O258" s="281" t="s">
        <v>736</v>
      </c>
      <c r="P258" s="281" t="s">
        <v>367</v>
      </c>
      <c r="Q258" s="286" t="s">
        <v>737</v>
      </c>
    </row>
    <row r="259" spans="1:17" ht="14.45">
      <c r="A259" s="281">
        <v>72151302</v>
      </c>
      <c r="B259" s="315" t="s">
        <v>744</v>
      </c>
      <c r="C259" s="283">
        <v>6</v>
      </c>
      <c r="D259" s="283">
        <v>7</v>
      </c>
      <c r="E259" s="281">
        <v>45</v>
      </c>
      <c r="F259" s="283">
        <v>0</v>
      </c>
      <c r="G259" s="281" t="s">
        <v>364</v>
      </c>
      <c r="H259" s="281">
        <v>0</v>
      </c>
      <c r="I259" s="284">
        <v>7140000</v>
      </c>
      <c r="J259" s="285">
        <v>6000000</v>
      </c>
      <c r="K259" s="281">
        <v>0</v>
      </c>
      <c r="L259" s="281">
        <v>0</v>
      </c>
      <c r="M259" s="281" t="s">
        <v>209</v>
      </c>
      <c r="N259" s="281" t="s">
        <v>735</v>
      </c>
      <c r="O259" s="281" t="s">
        <v>736</v>
      </c>
      <c r="P259" s="281" t="s">
        <v>367</v>
      </c>
      <c r="Q259" s="286" t="s">
        <v>737</v>
      </c>
    </row>
    <row r="260" spans="1:17" ht="14.45">
      <c r="A260" s="281">
        <v>72153605</v>
      </c>
      <c r="B260" s="282" t="s">
        <v>745</v>
      </c>
      <c r="C260" s="283">
        <v>6</v>
      </c>
      <c r="D260" s="283">
        <v>7</v>
      </c>
      <c r="E260" s="281">
        <v>45</v>
      </c>
      <c r="F260" s="283">
        <v>0</v>
      </c>
      <c r="G260" s="281" t="s">
        <v>364</v>
      </c>
      <c r="H260" s="281">
        <v>0</v>
      </c>
      <c r="I260" s="284">
        <v>3570000</v>
      </c>
      <c r="J260" s="285">
        <v>3000000</v>
      </c>
      <c r="K260" s="281">
        <v>0</v>
      </c>
      <c r="L260" s="281">
        <v>0</v>
      </c>
      <c r="M260" s="281" t="s">
        <v>209</v>
      </c>
      <c r="N260" s="281" t="s">
        <v>735</v>
      </c>
      <c r="O260" s="281" t="s">
        <v>736</v>
      </c>
      <c r="P260" s="281" t="s">
        <v>367</v>
      </c>
      <c r="Q260" s="286" t="s">
        <v>737</v>
      </c>
    </row>
    <row r="261" spans="1:17" ht="14.45">
      <c r="A261" s="281">
        <v>24131503</v>
      </c>
      <c r="B261" s="282" t="s">
        <v>746</v>
      </c>
      <c r="C261" s="283">
        <v>5</v>
      </c>
      <c r="D261" s="283">
        <v>6</v>
      </c>
      <c r="E261" s="281">
        <v>45</v>
      </c>
      <c r="F261" s="283">
        <v>0</v>
      </c>
      <c r="G261" s="281" t="s">
        <v>364</v>
      </c>
      <c r="H261" s="281">
        <v>0</v>
      </c>
      <c r="I261" s="284">
        <v>5950000</v>
      </c>
      <c r="J261" s="285">
        <v>5000000</v>
      </c>
      <c r="K261" s="281">
        <v>0</v>
      </c>
      <c r="L261" s="281">
        <v>0</v>
      </c>
      <c r="M261" s="281" t="s">
        <v>209</v>
      </c>
      <c r="N261" s="281" t="s">
        <v>735</v>
      </c>
      <c r="O261" s="281" t="s">
        <v>736</v>
      </c>
      <c r="P261" s="281" t="s">
        <v>367</v>
      </c>
      <c r="Q261" s="286" t="s">
        <v>737</v>
      </c>
    </row>
    <row r="262" spans="1:17" ht="29.1">
      <c r="A262" s="281">
        <v>44103107</v>
      </c>
      <c r="B262" s="282" t="s">
        <v>747</v>
      </c>
      <c r="C262" s="283">
        <v>3</v>
      </c>
      <c r="D262" s="283">
        <v>4</v>
      </c>
      <c r="E262" s="281">
        <v>15</v>
      </c>
      <c r="F262" s="283">
        <v>0</v>
      </c>
      <c r="G262" s="281" t="s">
        <v>364</v>
      </c>
      <c r="H262" s="281">
        <v>0</v>
      </c>
      <c r="I262" s="284">
        <v>1547000</v>
      </c>
      <c r="J262" s="285">
        <v>1300000</v>
      </c>
      <c r="K262" s="281">
        <v>0</v>
      </c>
      <c r="L262" s="281">
        <v>0</v>
      </c>
      <c r="M262" s="281" t="s">
        <v>209</v>
      </c>
      <c r="N262" s="281" t="s">
        <v>735</v>
      </c>
      <c r="O262" s="281" t="s">
        <v>736</v>
      </c>
      <c r="P262" s="281" t="s">
        <v>367</v>
      </c>
      <c r="Q262" s="286" t="s">
        <v>737</v>
      </c>
    </row>
    <row r="263" spans="1:17" ht="14.45">
      <c r="A263" s="281">
        <v>70171708</v>
      </c>
      <c r="B263" s="282" t="s">
        <v>748</v>
      </c>
      <c r="C263" s="283">
        <v>1</v>
      </c>
      <c r="D263" s="283">
        <v>2</v>
      </c>
      <c r="E263" s="281">
        <v>365</v>
      </c>
      <c r="F263" s="283">
        <v>0</v>
      </c>
      <c r="G263" s="281" t="s">
        <v>364</v>
      </c>
      <c r="H263" s="281">
        <v>0</v>
      </c>
      <c r="I263" s="284">
        <v>42188061</v>
      </c>
      <c r="J263" s="285">
        <v>35452152</v>
      </c>
      <c r="K263" s="281">
        <v>0</v>
      </c>
      <c r="L263" s="281">
        <v>0</v>
      </c>
      <c r="M263" s="281" t="s">
        <v>209</v>
      </c>
      <c r="N263" s="281" t="s">
        <v>735</v>
      </c>
      <c r="O263" s="281" t="s">
        <v>736</v>
      </c>
      <c r="P263" s="281" t="s">
        <v>367</v>
      </c>
      <c r="Q263" s="286" t="s">
        <v>737</v>
      </c>
    </row>
    <row r="264" spans="1:17" ht="14.45">
      <c r="A264" s="281">
        <v>81112001</v>
      </c>
      <c r="B264" s="282" t="s">
        <v>749</v>
      </c>
      <c r="C264" s="283">
        <v>1</v>
      </c>
      <c r="D264" s="283">
        <v>2</v>
      </c>
      <c r="E264" s="281">
        <v>365</v>
      </c>
      <c r="F264" s="283">
        <v>0</v>
      </c>
      <c r="G264" s="281" t="s">
        <v>364</v>
      </c>
      <c r="H264" s="281">
        <v>0</v>
      </c>
      <c r="I264" s="284">
        <v>8330000</v>
      </c>
      <c r="J264" s="285">
        <v>7000000</v>
      </c>
      <c r="K264" s="281">
        <v>0</v>
      </c>
      <c r="L264" s="281">
        <v>0</v>
      </c>
      <c r="M264" s="281" t="s">
        <v>209</v>
      </c>
      <c r="N264" s="281" t="s">
        <v>735</v>
      </c>
      <c r="O264" s="281" t="s">
        <v>736</v>
      </c>
      <c r="P264" s="281" t="s">
        <v>367</v>
      </c>
      <c r="Q264" s="286" t="s">
        <v>737</v>
      </c>
    </row>
    <row r="265" spans="1:17" ht="14.45">
      <c r="A265" s="281">
        <v>78181703</v>
      </c>
      <c r="B265" s="282" t="s">
        <v>750</v>
      </c>
      <c r="C265" s="283">
        <v>1</v>
      </c>
      <c r="D265" s="283">
        <v>2</v>
      </c>
      <c r="E265" s="281">
        <v>365</v>
      </c>
      <c r="F265" s="283">
        <v>0</v>
      </c>
      <c r="G265" s="281" t="s">
        <v>364</v>
      </c>
      <c r="H265" s="281">
        <v>0</v>
      </c>
      <c r="I265" s="284">
        <v>1800000</v>
      </c>
      <c r="J265" s="285">
        <v>1800000</v>
      </c>
      <c r="K265" s="281">
        <v>0</v>
      </c>
      <c r="L265" s="281">
        <v>0</v>
      </c>
      <c r="M265" s="281" t="s">
        <v>209</v>
      </c>
      <c r="N265" s="281" t="s">
        <v>735</v>
      </c>
      <c r="O265" s="281" t="s">
        <v>736</v>
      </c>
      <c r="P265" s="281" t="s">
        <v>367</v>
      </c>
      <c r="Q265" s="286" t="s">
        <v>737</v>
      </c>
    </row>
    <row r="266" spans="1:17" ht="14.45">
      <c r="A266" s="281">
        <v>40101701</v>
      </c>
      <c r="B266" s="282" t="s">
        <v>751</v>
      </c>
      <c r="C266" s="283">
        <v>2</v>
      </c>
      <c r="D266" s="283">
        <v>3</v>
      </c>
      <c r="E266" s="281">
        <v>30</v>
      </c>
      <c r="F266" s="283">
        <v>0</v>
      </c>
      <c r="G266" s="281" t="s">
        <v>364</v>
      </c>
      <c r="H266" s="281">
        <v>0</v>
      </c>
      <c r="I266" s="284">
        <v>833000</v>
      </c>
      <c r="J266" s="285">
        <v>700000</v>
      </c>
      <c r="K266" s="281">
        <v>0</v>
      </c>
      <c r="L266" s="281">
        <v>0</v>
      </c>
      <c r="M266" s="281" t="s">
        <v>209</v>
      </c>
      <c r="N266" s="281" t="s">
        <v>735</v>
      </c>
      <c r="O266" s="281" t="s">
        <v>736</v>
      </c>
      <c r="P266" s="281" t="s">
        <v>367</v>
      </c>
      <c r="Q266" s="286" t="s">
        <v>737</v>
      </c>
    </row>
    <row r="267" spans="1:17" ht="14.45">
      <c r="A267" s="281">
        <v>81141801</v>
      </c>
      <c r="B267" s="282" t="s">
        <v>752</v>
      </c>
      <c r="C267" s="283">
        <v>1</v>
      </c>
      <c r="D267" s="283">
        <v>2</v>
      </c>
      <c r="E267" s="281">
        <v>300</v>
      </c>
      <c r="F267" s="283">
        <v>0</v>
      </c>
      <c r="G267" s="281" t="s">
        <v>364</v>
      </c>
      <c r="H267" s="281">
        <v>0</v>
      </c>
      <c r="I267" s="284">
        <v>43316000</v>
      </c>
      <c r="J267" s="285">
        <v>43316000</v>
      </c>
      <c r="K267" s="281">
        <v>0</v>
      </c>
      <c r="L267" s="281">
        <v>0</v>
      </c>
      <c r="M267" s="281" t="s">
        <v>209</v>
      </c>
      <c r="N267" s="281" t="s">
        <v>753</v>
      </c>
      <c r="O267" s="286" t="s">
        <v>754</v>
      </c>
      <c r="P267" s="286" t="s">
        <v>367</v>
      </c>
      <c r="Q267" s="286" t="s">
        <v>755</v>
      </c>
    </row>
    <row r="268" spans="1:17" ht="14.45">
      <c r="A268" s="281">
        <v>80131502</v>
      </c>
      <c r="B268" s="282" t="s">
        <v>756</v>
      </c>
      <c r="C268" s="283">
        <v>8</v>
      </c>
      <c r="D268" s="283">
        <v>9</v>
      </c>
      <c r="E268" s="281">
        <v>503</v>
      </c>
      <c r="F268" s="283">
        <v>0</v>
      </c>
      <c r="G268" s="281" t="s">
        <v>364</v>
      </c>
      <c r="H268" s="281">
        <v>0</v>
      </c>
      <c r="I268" s="284">
        <v>73780000</v>
      </c>
      <c r="J268" s="285">
        <v>30558000</v>
      </c>
      <c r="K268" s="281">
        <v>1</v>
      </c>
      <c r="L268" s="281">
        <v>1</v>
      </c>
      <c r="M268" s="281" t="s">
        <v>209</v>
      </c>
      <c r="N268" s="281" t="s">
        <v>757</v>
      </c>
      <c r="O268" s="281" t="s">
        <v>758</v>
      </c>
      <c r="P268" s="281" t="s">
        <v>367</v>
      </c>
      <c r="Q268" s="286" t="s">
        <v>759</v>
      </c>
    </row>
    <row r="269" spans="1:17" ht="14.45">
      <c r="A269" s="281">
        <v>78181703</v>
      </c>
      <c r="B269" s="282" t="s">
        <v>760</v>
      </c>
      <c r="C269" s="283">
        <v>1</v>
      </c>
      <c r="D269" s="283">
        <v>2</v>
      </c>
      <c r="E269" s="316">
        <v>360</v>
      </c>
      <c r="F269" s="283">
        <v>0</v>
      </c>
      <c r="G269" s="281" t="s">
        <v>364</v>
      </c>
      <c r="H269" s="281">
        <v>0</v>
      </c>
      <c r="I269" s="284">
        <v>23800000</v>
      </c>
      <c r="J269" s="288">
        <v>23800000</v>
      </c>
      <c r="K269" s="281">
        <v>0</v>
      </c>
      <c r="L269" s="281">
        <v>0</v>
      </c>
      <c r="M269" s="281" t="s">
        <v>209</v>
      </c>
      <c r="N269" s="281" t="s">
        <v>757</v>
      </c>
      <c r="O269" s="281" t="s">
        <v>758</v>
      </c>
      <c r="P269" s="281" t="s">
        <v>367</v>
      </c>
      <c r="Q269" s="286" t="s">
        <v>759</v>
      </c>
    </row>
    <row r="270" spans="1:17" ht="29.1">
      <c r="A270" s="281">
        <v>72101511</v>
      </c>
      <c r="B270" s="282" t="s">
        <v>761</v>
      </c>
      <c r="C270" s="283">
        <v>1</v>
      </c>
      <c r="D270" s="283">
        <v>2</v>
      </c>
      <c r="E270" s="281">
        <v>360</v>
      </c>
      <c r="F270" s="283">
        <v>0</v>
      </c>
      <c r="G270" s="281" t="s">
        <v>364</v>
      </c>
      <c r="H270" s="281">
        <v>0</v>
      </c>
      <c r="I270" s="284">
        <v>9520000</v>
      </c>
      <c r="J270" s="288">
        <v>9520000</v>
      </c>
      <c r="K270" s="281">
        <v>0</v>
      </c>
      <c r="L270" s="281">
        <v>0</v>
      </c>
      <c r="M270" s="281" t="s">
        <v>209</v>
      </c>
      <c r="N270" s="281" t="s">
        <v>757</v>
      </c>
      <c r="O270" s="281" t="s">
        <v>758</v>
      </c>
      <c r="P270" s="281" t="s">
        <v>367</v>
      </c>
      <c r="Q270" s="286" t="s">
        <v>759</v>
      </c>
    </row>
    <row r="271" spans="1:17" ht="14.45">
      <c r="A271" s="281">
        <v>72154066</v>
      </c>
      <c r="B271" s="282" t="s">
        <v>762</v>
      </c>
      <c r="C271" s="283">
        <v>2</v>
      </c>
      <c r="D271" s="283">
        <v>3</v>
      </c>
      <c r="E271" s="281">
        <v>90</v>
      </c>
      <c r="F271" s="283">
        <v>0</v>
      </c>
      <c r="G271" s="281" t="s">
        <v>364</v>
      </c>
      <c r="H271" s="281">
        <v>0</v>
      </c>
      <c r="I271" s="284">
        <v>5950000</v>
      </c>
      <c r="J271" s="288">
        <v>5950000</v>
      </c>
      <c r="K271" s="281">
        <v>0</v>
      </c>
      <c r="L271" s="281">
        <v>0</v>
      </c>
      <c r="M271" s="281" t="s">
        <v>209</v>
      </c>
      <c r="N271" s="281" t="s">
        <v>757</v>
      </c>
      <c r="O271" s="281" t="s">
        <v>758</v>
      </c>
      <c r="P271" s="281" t="s">
        <v>367</v>
      </c>
      <c r="Q271" s="286" t="s">
        <v>759</v>
      </c>
    </row>
    <row r="272" spans="1:17" ht="29.1">
      <c r="A272" s="281">
        <v>72154066</v>
      </c>
      <c r="B272" s="282" t="s">
        <v>763</v>
      </c>
      <c r="C272" s="283">
        <v>3</v>
      </c>
      <c r="D272" s="283">
        <v>4</v>
      </c>
      <c r="E272" s="281">
        <v>90</v>
      </c>
      <c r="F272" s="283">
        <v>0</v>
      </c>
      <c r="G272" s="281" t="s">
        <v>364</v>
      </c>
      <c r="H272" s="281">
        <v>0</v>
      </c>
      <c r="I272" s="284">
        <v>10234000</v>
      </c>
      <c r="J272" s="288">
        <v>10234000</v>
      </c>
      <c r="K272" s="281">
        <v>0</v>
      </c>
      <c r="L272" s="281">
        <v>0</v>
      </c>
      <c r="M272" s="281" t="s">
        <v>209</v>
      </c>
      <c r="N272" s="281" t="s">
        <v>757</v>
      </c>
      <c r="O272" s="281" t="s">
        <v>758</v>
      </c>
      <c r="P272" s="281" t="s">
        <v>367</v>
      </c>
      <c r="Q272" s="286" t="s">
        <v>759</v>
      </c>
    </row>
    <row r="273" spans="1:17" ht="14.45">
      <c r="A273" s="281">
        <v>84131602</v>
      </c>
      <c r="B273" s="282" t="s">
        <v>764</v>
      </c>
      <c r="C273" s="283">
        <v>3</v>
      </c>
      <c r="D273" s="283">
        <v>4</v>
      </c>
      <c r="E273" s="281">
        <v>365</v>
      </c>
      <c r="F273" s="283">
        <v>0</v>
      </c>
      <c r="G273" s="281" t="s">
        <v>364</v>
      </c>
      <c r="H273" s="281">
        <v>0</v>
      </c>
      <c r="I273" s="284">
        <v>833000000</v>
      </c>
      <c r="J273" s="285">
        <v>355000000</v>
      </c>
      <c r="K273" s="281">
        <v>0</v>
      </c>
      <c r="L273" s="281">
        <v>0</v>
      </c>
      <c r="M273" s="281" t="s">
        <v>157</v>
      </c>
      <c r="N273" s="281" t="s">
        <v>371</v>
      </c>
      <c r="O273" s="281" t="s">
        <v>765</v>
      </c>
      <c r="P273" s="281" t="s">
        <v>367</v>
      </c>
      <c r="Q273" s="286" t="s">
        <v>766</v>
      </c>
    </row>
    <row r="274" spans="1:17" ht="57.95">
      <c r="A274" s="281">
        <v>81102702</v>
      </c>
      <c r="B274" s="282" t="s">
        <v>767</v>
      </c>
      <c r="C274" s="283">
        <v>1</v>
      </c>
      <c r="D274" s="283">
        <v>2</v>
      </c>
      <c r="E274" s="283">
        <v>365</v>
      </c>
      <c r="F274" s="283">
        <v>0</v>
      </c>
      <c r="G274" s="281" t="s">
        <v>364</v>
      </c>
      <c r="H274" s="281">
        <v>0</v>
      </c>
      <c r="I274" s="284">
        <v>2466872943</v>
      </c>
      <c r="J274" s="285">
        <v>413816275</v>
      </c>
      <c r="K274" s="281">
        <v>1</v>
      </c>
      <c r="L274" s="281">
        <v>3</v>
      </c>
      <c r="M274" s="281" t="s">
        <v>157</v>
      </c>
      <c r="N274" s="281" t="s">
        <v>371</v>
      </c>
      <c r="O274" s="281" t="s">
        <v>768</v>
      </c>
      <c r="P274" s="281" t="s">
        <v>367</v>
      </c>
      <c r="Q274" s="286" t="s">
        <v>769</v>
      </c>
    </row>
    <row r="275" spans="1:17" ht="43.5">
      <c r="A275" s="281">
        <v>78141602</v>
      </c>
      <c r="B275" s="282" t="s">
        <v>770</v>
      </c>
      <c r="C275" s="283">
        <v>1</v>
      </c>
      <c r="D275" s="283">
        <v>2</v>
      </c>
      <c r="E275" s="283">
        <v>365</v>
      </c>
      <c r="F275" s="283">
        <v>0</v>
      </c>
      <c r="G275" s="281" t="s">
        <v>364</v>
      </c>
      <c r="H275" s="281">
        <v>0</v>
      </c>
      <c r="I275" s="284">
        <v>71400000</v>
      </c>
      <c r="J275" s="285">
        <v>60000000</v>
      </c>
      <c r="K275" s="281">
        <v>0</v>
      </c>
      <c r="L275" s="281">
        <v>2</v>
      </c>
      <c r="M275" s="281" t="s">
        <v>157</v>
      </c>
      <c r="N275" s="281" t="s">
        <v>371</v>
      </c>
      <c r="O275" s="281" t="s">
        <v>771</v>
      </c>
      <c r="P275" s="281" t="s">
        <v>367</v>
      </c>
      <c r="Q275" s="286" t="s">
        <v>772</v>
      </c>
    </row>
    <row r="276" spans="1:17" ht="14.45">
      <c r="A276" s="281">
        <v>84111802</v>
      </c>
      <c r="B276" s="282" t="s">
        <v>773</v>
      </c>
      <c r="C276" s="283">
        <v>2</v>
      </c>
      <c r="D276" s="283">
        <v>3</v>
      </c>
      <c r="E276" s="281">
        <v>60</v>
      </c>
      <c r="F276" s="283">
        <v>0</v>
      </c>
      <c r="G276" s="281" t="s">
        <v>364</v>
      </c>
      <c r="H276" s="281">
        <v>0</v>
      </c>
      <c r="I276" s="284">
        <v>35224790</v>
      </c>
      <c r="J276" s="285">
        <v>30375000</v>
      </c>
      <c r="K276" s="281">
        <v>0</v>
      </c>
      <c r="L276" s="281">
        <v>0</v>
      </c>
      <c r="M276" s="281" t="s">
        <v>132</v>
      </c>
      <c r="N276" s="281" t="s">
        <v>371</v>
      </c>
      <c r="O276" s="297" t="s">
        <v>499</v>
      </c>
      <c r="P276" s="281" t="s">
        <v>367</v>
      </c>
      <c r="Q276" s="286" t="s">
        <v>500</v>
      </c>
    </row>
    <row r="277" spans="1:17" ht="14.45">
      <c r="A277" s="281">
        <v>80111501</v>
      </c>
      <c r="B277" s="282" t="s">
        <v>774</v>
      </c>
      <c r="C277" s="283">
        <v>8</v>
      </c>
      <c r="D277" s="283">
        <v>9</v>
      </c>
      <c r="E277" s="281">
        <v>360</v>
      </c>
      <c r="F277" s="283">
        <v>0</v>
      </c>
      <c r="G277" s="281" t="s">
        <v>364</v>
      </c>
      <c r="H277" s="281">
        <v>0</v>
      </c>
      <c r="I277" s="284">
        <v>511134750</v>
      </c>
      <c r="J277" s="285">
        <v>173003125</v>
      </c>
      <c r="K277" s="281">
        <v>1</v>
      </c>
      <c r="L277" s="281">
        <v>1</v>
      </c>
      <c r="M277" s="281" t="s">
        <v>132</v>
      </c>
      <c r="N277" s="281" t="s">
        <v>371</v>
      </c>
      <c r="O277" s="297" t="s">
        <v>499</v>
      </c>
      <c r="P277" s="281" t="s">
        <v>367</v>
      </c>
      <c r="Q277" s="286" t="s">
        <v>500</v>
      </c>
    </row>
    <row r="278" spans="1:17" ht="14.45">
      <c r="A278" s="281">
        <v>72154028</v>
      </c>
      <c r="B278" s="282" t="s">
        <v>775</v>
      </c>
      <c r="C278" s="283">
        <v>2</v>
      </c>
      <c r="D278" s="283">
        <v>3</v>
      </c>
      <c r="E278" s="281">
        <v>365</v>
      </c>
      <c r="F278" s="283">
        <v>0</v>
      </c>
      <c r="G278" s="281" t="s">
        <v>364</v>
      </c>
      <c r="H278" s="281">
        <v>0</v>
      </c>
      <c r="I278" s="284">
        <v>771120</v>
      </c>
      <c r="J278" s="285">
        <v>648000</v>
      </c>
      <c r="K278" s="281">
        <v>0</v>
      </c>
      <c r="L278" s="281">
        <v>0</v>
      </c>
      <c r="M278" s="281" t="s">
        <v>209</v>
      </c>
      <c r="N278" s="281" t="s">
        <v>776</v>
      </c>
      <c r="O278" s="281" t="s">
        <v>777</v>
      </c>
      <c r="P278" s="281" t="s">
        <v>367</v>
      </c>
      <c r="Q278" s="286" t="s">
        <v>778</v>
      </c>
    </row>
    <row r="279" spans="1:17" ht="14.45">
      <c r="A279" s="281">
        <v>72154302</v>
      </c>
      <c r="B279" s="282" t="s">
        <v>779</v>
      </c>
      <c r="C279" s="283">
        <v>2</v>
      </c>
      <c r="D279" s="283">
        <v>3</v>
      </c>
      <c r="E279" s="281">
        <v>365</v>
      </c>
      <c r="F279" s="283">
        <v>0</v>
      </c>
      <c r="G279" s="281" t="s">
        <v>364</v>
      </c>
      <c r="H279" s="281">
        <v>0</v>
      </c>
      <c r="I279" s="284">
        <v>356643</v>
      </c>
      <c r="J279" s="285">
        <v>299700</v>
      </c>
      <c r="K279" s="281">
        <v>0</v>
      </c>
      <c r="L279" s="281">
        <v>0</v>
      </c>
      <c r="M279" s="281" t="s">
        <v>209</v>
      </c>
      <c r="N279" s="281" t="s">
        <v>776</v>
      </c>
      <c r="O279" s="281" t="s">
        <v>777</v>
      </c>
      <c r="P279" s="281" t="s">
        <v>367</v>
      </c>
      <c r="Q279" s="286" t="s">
        <v>778</v>
      </c>
    </row>
    <row r="280" spans="1:17" ht="14.45">
      <c r="A280" s="281">
        <v>72101511</v>
      </c>
      <c r="B280" s="282" t="s">
        <v>382</v>
      </c>
      <c r="C280" s="283">
        <v>2</v>
      </c>
      <c r="D280" s="283">
        <v>3</v>
      </c>
      <c r="E280" s="281">
        <v>365</v>
      </c>
      <c r="F280" s="283">
        <v>0</v>
      </c>
      <c r="G280" s="281" t="s">
        <v>364</v>
      </c>
      <c r="H280" s="281">
        <v>0</v>
      </c>
      <c r="I280" s="284">
        <v>1262709</v>
      </c>
      <c r="J280" s="285">
        <v>1061100</v>
      </c>
      <c r="K280" s="281">
        <v>0</v>
      </c>
      <c r="L280" s="281">
        <v>0</v>
      </c>
      <c r="M280" s="281" t="s">
        <v>209</v>
      </c>
      <c r="N280" s="281" t="s">
        <v>776</v>
      </c>
      <c r="O280" s="281" t="s">
        <v>777</v>
      </c>
      <c r="P280" s="281" t="s">
        <v>367</v>
      </c>
      <c r="Q280" s="286" t="s">
        <v>778</v>
      </c>
    </row>
    <row r="281" spans="1:17" ht="29.1">
      <c r="A281" s="281">
        <v>71161202</v>
      </c>
      <c r="B281" s="282" t="s">
        <v>780</v>
      </c>
      <c r="C281" s="283">
        <v>1</v>
      </c>
      <c r="D281" s="283">
        <v>2</v>
      </c>
      <c r="E281" s="281">
        <v>365</v>
      </c>
      <c r="F281" s="283">
        <v>0</v>
      </c>
      <c r="G281" s="281" t="s">
        <v>364</v>
      </c>
      <c r="H281" s="281">
        <v>0</v>
      </c>
      <c r="I281" s="284">
        <v>14932972</v>
      </c>
      <c r="J281" s="288">
        <v>14932972</v>
      </c>
      <c r="K281" s="281">
        <v>0</v>
      </c>
      <c r="L281" s="281">
        <v>0</v>
      </c>
      <c r="M281" s="281" t="s">
        <v>209</v>
      </c>
      <c r="N281" s="281" t="s">
        <v>781</v>
      </c>
      <c r="O281" s="281" t="s">
        <v>782</v>
      </c>
      <c r="P281" s="281" t="s">
        <v>367</v>
      </c>
      <c r="Q281" s="286" t="s">
        <v>783</v>
      </c>
    </row>
    <row r="282" spans="1:17" ht="29.1">
      <c r="A282" s="281">
        <v>72101511</v>
      </c>
      <c r="B282" s="282" t="s">
        <v>784</v>
      </c>
      <c r="C282" s="283">
        <v>2</v>
      </c>
      <c r="D282" s="283">
        <v>3</v>
      </c>
      <c r="E282" s="281">
        <v>315</v>
      </c>
      <c r="F282" s="283">
        <v>0</v>
      </c>
      <c r="G282" s="281" t="s">
        <v>364</v>
      </c>
      <c r="H282" s="281">
        <v>0</v>
      </c>
      <c r="I282" s="284">
        <v>4014080</v>
      </c>
      <c r="J282" s="288">
        <v>4014080</v>
      </c>
      <c r="K282" s="281">
        <v>0</v>
      </c>
      <c r="L282" s="281">
        <v>0</v>
      </c>
      <c r="M282" s="281" t="s">
        <v>209</v>
      </c>
      <c r="N282" s="281" t="s">
        <v>781</v>
      </c>
      <c r="O282" s="281" t="s">
        <v>782</v>
      </c>
      <c r="P282" s="281" t="s">
        <v>367</v>
      </c>
      <c r="Q282" s="286" t="s">
        <v>783</v>
      </c>
    </row>
    <row r="283" spans="1:17" ht="14.45">
      <c r="A283" s="281">
        <v>26111602</v>
      </c>
      <c r="B283" s="282" t="s">
        <v>785</v>
      </c>
      <c r="C283" s="283">
        <v>2</v>
      </c>
      <c r="D283" s="283">
        <v>3</v>
      </c>
      <c r="E283" s="281">
        <v>315</v>
      </c>
      <c r="F283" s="283">
        <v>0</v>
      </c>
      <c r="G283" s="281" t="s">
        <v>364</v>
      </c>
      <c r="H283" s="281">
        <v>0</v>
      </c>
      <c r="I283" s="284">
        <v>615692</v>
      </c>
      <c r="J283" s="288">
        <v>615692</v>
      </c>
      <c r="K283" s="281">
        <v>0</v>
      </c>
      <c r="L283" s="281">
        <v>0</v>
      </c>
      <c r="M283" s="281" t="s">
        <v>209</v>
      </c>
      <c r="N283" s="281" t="s">
        <v>781</v>
      </c>
      <c r="O283" s="281" t="s">
        <v>782</v>
      </c>
      <c r="P283" s="281" t="s">
        <v>367</v>
      </c>
      <c r="Q283" s="286" t="s">
        <v>783</v>
      </c>
    </row>
    <row r="284" spans="1:17" ht="29.1">
      <c r="A284" s="281">
        <v>72154028</v>
      </c>
      <c r="B284" s="282" t="s">
        <v>786</v>
      </c>
      <c r="C284" s="283">
        <v>3</v>
      </c>
      <c r="D284" s="283">
        <v>4</v>
      </c>
      <c r="E284" s="281">
        <v>5</v>
      </c>
      <c r="F284" s="283">
        <v>0</v>
      </c>
      <c r="G284" s="281" t="s">
        <v>364</v>
      </c>
      <c r="H284" s="281">
        <v>0</v>
      </c>
      <c r="I284" s="284">
        <v>18000000</v>
      </c>
      <c r="J284" s="288">
        <v>18000000</v>
      </c>
      <c r="K284" s="281">
        <v>0</v>
      </c>
      <c r="L284" s="281">
        <v>0</v>
      </c>
      <c r="M284" s="281" t="s">
        <v>209</v>
      </c>
      <c r="N284" s="281" t="s">
        <v>781</v>
      </c>
      <c r="O284" s="281" t="s">
        <v>782</v>
      </c>
      <c r="P284" s="281" t="s">
        <v>367</v>
      </c>
      <c r="Q284" s="286" t="s">
        <v>783</v>
      </c>
    </row>
    <row r="285" spans="1:17" ht="14.45">
      <c r="A285" s="281">
        <v>82151501</v>
      </c>
      <c r="B285" s="282" t="s">
        <v>787</v>
      </c>
      <c r="C285" s="283">
        <v>7</v>
      </c>
      <c r="D285" s="283">
        <v>8</v>
      </c>
      <c r="E285" s="281">
        <v>15</v>
      </c>
      <c r="F285" s="283">
        <v>0</v>
      </c>
      <c r="G285" s="281" t="s">
        <v>364</v>
      </c>
      <c r="H285" s="281">
        <v>0</v>
      </c>
      <c r="I285" s="284">
        <v>2000000</v>
      </c>
      <c r="J285" s="288">
        <v>2000000</v>
      </c>
      <c r="K285" s="281">
        <v>0</v>
      </c>
      <c r="L285" s="281">
        <v>0</v>
      </c>
      <c r="M285" s="281" t="s">
        <v>209</v>
      </c>
      <c r="N285" s="281" t="s">
        <v>781</v>
      </c>
      <c r="O285" s="281" t="s">
        <v>782</v>
      </c>
      <c r="P285" s="281" t="s">
        <v>367</v>
      </c>
      <c r="Q285" s="286" t="s">
        <v>783</v>
      </c>
    </row>
    <row r="286" spans="1:17" ht="29.1">
      <c r="A286" s="281">
        <v>85141504</v>
      </c>
      <c r="B286" s="282" t="s">
        <v>788</v>
      </c>
      <c r="C286" s="283">
        <v>3</v>
      </c>
      <c r="D286" s="283">
        <v>4</v>
      </c>
      <c r="E286" s="281">
        <v>250</v>
      </c>
      <c r="F286" s="283">
        <v>0</v>
      </c>
      <c r="G286" s="281" t="s">
        <v>364</v>
      </c>
      <c r="H286" s="281">
        <v>0</v>
      </c>
      <c r="I286" s="284">
        <v>508000</v>
      </c>
      <c r="J286" s="288">
        <v>508000</v>
      </c>
      <c r="K286" s="281">
        <v>0</v>
      </c>
      <c r="L286" s="281">
        <v>0</v>
      </c>
      <c r="M286" s="281" t="s">
        <v>209</v>
      </c>
      <c r="N286" s="281" t="s">
        <v>781</v>
      </c>
      <c r="O286" s="281" t="s">
        <v>782</v>
      </c>
      <c r="P286" s="281" t="s">
        <v>367</v>
      </c>
      <c r="Q286" s="286" t="s">
        <v>783</v>
      </c>
    </row>
    <row r="287" spans="1:17" ht="14.45">
      <c r="A287" s="281">
        <v>80141507</v>
      </c>
      <c r="B287" s="282" t="s">
        <v>789</v>
      </c>
      <c r="C287" s="283">
        <v>2</v>
      </c>
      <c r="D287" s="283">
        <v>3</v>
      </c>
      <c r="E287" s="281">
        <v>320</v>
      </c>
      <c r="F287" s="283">
        <v>0</v>
      </c>
      <c r="G287" s="281" t="s">
        <v>364</v>
      </c>
      <c r="H287" s="281">
        <v>0</v>
      </c>
      <c r="I287" s="284">
        <v>139610800</v>
      </c>
      <c r="J287" s="285">
        <v>117320000</v>
      </c>
      <c r="K287" s="281">
        <v>0</v>
      </c>
      <c r="L287" s="281">
        <v>0</v>
      </c>
      <c r="M287" s="281" t="s">
        <v>209</v>
      </c>
      <c r="N287" s="281" t="s">
        <v>371</v>
      </c>
      <c r="O287" s="281" t="s">
        <v>790</v>
      </c>
      <c r="P287" s="281" t="s">
        <v>367</v>
      </c>
      <c r="Q287" s="286" t="s">
        <v>791</v>
      </c>
    </row>
    <row r="288" spans="1:17" ht="14.45">
      <c r="A288" s="281">
        <v>80151503</v>
      </c>
      <c r="B288" s="282" t="s">
        <v>792</v>
      </c>
      <c r="C288" s="283">
        <v>5</v>
      </c>
      <c r="D288" s="283">
        <v>6</v>
      </c>
      <c r="E288" s="281">
        <v>230</v>
      </c>
      <c r="F288" s="283">
        <v>0</v>
      </c>
      <c r="G288" s="281" t="s">
        <v>364</v>
      </c>
      <c r="H288" s="281">
        <v>0</v>
      </c>
      <c r="I288" s="284">
        <v>14280000</v>
      </c>
      <c r="J288" s="285">
        <v>12000000</v>
      </c>
      <c r="K288" s="281">
        <v>0</v>
      </c>
      <c r="L288" s="281">
        <v>0</v>
      </c>
      <c r="M288" s="281" t="s">
        <v>209</v>
      </c>
      <c r="N288" s="281" t="s">
        <v>371</v>
      </c>
      <c r="O288" s="281" t="s">
        <v>790</v>
      </c>
      <c r="P288" s="281" t="s">
        <v>367</v>
      </c>
      <c r="Q288" s="286" t="s">
        <v>791</v>
      </c>
    </row>
    <row r="289" spans="1:17" ht="14.45">
      <c r="A289" s="281">
        <v>80151504</v>
      </c>
      <c r="B289" s="282" t="s">
        <v>793</v>
      </c>
      <c r="C289" s="283">
        <v>6</v>
      </c>
      <c r="D289" s="283">
        <v>7</v>
      </c>
      <c r="E289" s="281">
        <v>200</v>
      </c>
      <c r="F289" s="283">
        <v>0</v>
      </c>
      <c r="G289" s="281" t="s">
        <v>364</v>
      </c>
      <c r="H289" s="281">
        <v>0</v>
      </c>
      <c r="I289" s="284">
        <v>117857600</v>
      </c>
      <c r="J289" s="285">
        <v>99040000</v>
      </c>
      <c r="K289" s="281">
        <v>0</v>
      </c>
      <c r="L289" s="281">
        <v>0</v>
      </c>
      <c r="M289" s="281" t="s">
        <v>209</v>
      </c>
      <c r="N289" s="281" t="s">
        <v>371</v>
      </c>
      <c r="O289" s="281" t="s">
        <v>790</v>
      </c>
      <c r="P289" s="281" t="s">
        <v>367</v>
      </c>
      <c r="Q289" s="286" t="s">
        <v>791</v>
      </c>
    </row>
    <row r="290" spans="1:17" ht="29.1">
      <c r="A290" s="281">
        <v>80111607</v>
      </c>
      <c r="B290" s="282" t="s">
        <v>794</v>
      </c>
      <c r="C290" s="283">
        <v>2</v>
      </c>
      <c r="D290" s="283">
        <v>3</v>
      </c>
      <c r="E290" s="281">
        <v>330</v>
      </c>
      <c r="F290" s="283">
        <v>0</v>
      </c>
      <c r="G290" s="281" t="s">
        <v>364</v>
      </c>
      <c r="H290" s="281">
        <v>0</v>
      </c>
      <c r="I290" s="284">
        <v>35700000</v>
      </c>
      <c r="J290" s="284">
        <v>30000000</v>
      </c>
      <c r="K290" s="281">
        <v>0</v>
      </c>
      <c r="L290" s="281">
        <v>0</v>
      </c>
      <c r="M290" s="281" t="s">
        <v>113</v>
      </c>
      <c r="N290" s="281" t="s">
        <v>371</v>
      </c>
      <c r="O290" s="281" t="s">
        <v>795</v>
      </c>
      <c r="P290" s="281" t="s">
        <v>367</v>
      </c>
      <c r="Q290" s="286" t="s">
        <v>796</v>
      </c>
    </row>
    <row r="291" spans="1:17" ht="14.45">
      <c r="A291" s="281">
        <v>80111501</v>
      </c>
      <c r="B291" s="282" t="s">
        <v>797</v>
      </c>
      <c r="C291" s="283">
        <v>2</v>
      </c>
      <c r="D291" s="283">
        <v>3</v>
      </c>
      <c r="E291" s="281">
        <v>330</v>
      </c>
      <c r="F291" s="283">
        <v>0</v>
      </c>
      <c r="G291" s="281" t="s">
        <v>364</v>
      </c>
      <c r="H291" s="281">
        <v>0</v>
      </c>
      <c r="I291" s="284">
        <v>168000000</v>
      </c>
      <c r="J291" s="284">
        <v>141176471</v>
      </c>
      <c r="K291" s="281">
        <v>0</v>
      </c>
      <c r="L291" s="281">
        <v>0</v>
      </c>
      <c r="M291" s="281" t="s">
        <v>113</v>
      </c>
      <c r="N291" s="281" t="s">
        <v>371</v>
      </c>
      <c r="O291" s="281" t="s">
        <v>795</v>
      </c>
      <c r="P291" s="281" t="s">
        <v>367</v>
      </c>
      <c r="Q291" s="286" t="s">
        <v>796</v>
      </c>
    </row>
    <row r="292" spans="1:17" ht="159.6">
      <c r="A292" s="281">
        <v>72101511</v>
      </c>
      <c r="B292" s="282" t="s">
        <v>798</v>
      </c>
      <c r="C292" s="283">
        <v>1</v>
      </c>
      <c r="D292" s="283">
        <v>2</v>
      </c>
      <c r="E292" s="281">
        <v>360</v>
      </c>
      <c r="F292" s="283">
        <v>0</v>
      </c>
      <c r="G292" s="281" t="s">
        <v>364</v>
      </c>
      <c r="H292" s="281">
        <v>0</v>
      </c>
      <c r="I292" s="284">
        <v>3808000</v>
      </c>
      <c r="J292" s="285">
        <v>3200000</v>
      </c>
      <c r="K292" s="281">
        <v>0</v>
      </c>
      <c r="L292" s="281">
        <v>0</v>
      </c>
      <c r="M292" s="281" t="s">
        <v>209</v>
      </c>
      <c r="N292" s="281" t="s">
        <v>799</v>
      </c>
      <c r="O292" s="281" t="s">
        <v>800</v>
      </c>
      <c r="P292" s="281" t="s">
        <v>367</v>
      </c>
      <c r="Q292" s="286" t="s">
        <v>801</v>
      </c>
    </row>
    <row r="293" spans="1:17" ht="72.599999999999994">
      <c r="A293" s="281">
        <v>82121503</v>
      </c>
      <c r="B293" s="282" t="s">
        <v>802</v>
      </c>
      <c r="C293" s="283">
        <v>1</v>
      </c>
      <c r="D293" s="283">
        <v>2</v>
      </c>
      <c r="E293" s="281">
        <v>360</v>
      </c>
      <c r="F293" s="283">
        <v>0</v>
      </c>
      <c r="G293" s="281" t="s">
        <v>364</v>
      </c>
      <c r="H293" s="281">
        <v>0</v>
      </c>
      <c r="I293" s="284">
        <v>1000000</v>
      </c>
      <c r="J293" s="285">
        <v>1000000</v>
      </c>
      <c r="K293" s="281">
        <v>0</v>
      </c>
      <c r="L293" s="281">
        <v>0</v>
      </c>
      <c r="M293" s="281" t="s">
        <v>209</v>
      </c>
      <c r="N293" s="281" t="s">
        <v>799</v>
      </c>
      <c r="O293" s="281" t="s">
        <v>800</v>
      </c>
      <c r="P293" s="281" t="s">
        <v>367</v>
      </c>
      <c r="Q293" s="286" t="s">
        <v>801</v>
      </c>
    </row>
    <row r="294" spans="1:17" ht="290.10000000000002">
      <c r="A294" s="281" t="s">
        <v>803</v>
      </c>
      <c r="B294" s="282" t="s">
        <v>804</v>
      </c>
      <c r="C294" s="283">
        <v>1</v>
      </c>
      <c r="D294" s="283">
        <v>2</v>
      </c>
      <c r="E294" s="281">
        <v>360</v>
      </c>
      <c r="F294" s="283">
        <v>0</v>
      </c>
      <c r="G294" s="281" t="s">
        <v>364</v>
      </c>
      <c r="H294" s="281">
        <v>0</v>
      </c>
      <c r="I294" s="284">
        <v>7311360</v>
      </c>
      <c r="J294" s="285">
        <v>6144000</v>
      </c>
      <c r="K294" s="281">
        <v>0</v>
      </c>
      <c r="L294" s="281">
        <v>0</v>
      </c>
      <c r="M294" s="281" t="s">
        <v>209</v>
      </c>
      <c r="N294" s="281" t="s">
        <v>799</v>
      </c>
      <c r="O294" s="281" t="s">
        <v>800</v>
      </c>
      <c r="P294" s="281" t="s">
        <v>367</v>
      </c>
      <c r="Q294" s="286" t="s">
        <v>801</v>
      </c>
    </row>
    <row r="295" spans="1:17" ht="29.1">
      <c r="A295" s="281">
        <v>56121006</v>
      </c>
      <c r="B295" s="282" t="s">
        <v>805</v>
      </c>
      <c r="C295" s="283">
        <v>1</v>
      </c>
      <c r="D295" s="283">
        <v>2</v>
      </c>
      <c r="E295" s="281">
        <v>30</v>
      </c>
      <c r="F295" s="283">
        <v>0</v>
      </c>
      <c r="G295" s="281" t="s">
        <v>364</v>
      </c>
      <c r="H295" s="281">
        <v>0</v>
      </c>
      <c r="I295" s="284">
        <v>1071000</v>
      </c>
      <c r="J295" s="285">
        <v>900000</v>
      </c>
      <c r="K295" s="281">
        <v>0</v>
      </c>
      <c r="L295" s="281">
        <v>0</v>
      </c>
      <c r="M295" s="281" t="s">
        <v>209</v>
      </c>
      <c r="N295" s="281" t="s">
        <v>799</v>
      </c>
      <c r="O295" s="281" t="s">
        <v>800</v>
      </c>
      <c r="P295" s="281" t="s">
        <v>367</v>
      </c>
      <c r="Q295" s="286" t="s">
        <v>801</v>
      </c>
    </row>
    <row r="296" spans="1:17" ht="14.45">
      <c r="A296" s="281">
        <v>81141805</v>
      </c>
      <c r="B296" s="282" t="s">
        <v>806</v>
      </c>
      <c r="C296" s="283">
        <v>1</v>
      </c>
      <c r="D296" s="283">
        <v>2</v>
      </c>
      <c r="E296" s="281">
        <v>365</v>
      </c>
      <c r="F296" s="283">
        <v>0</v>
      </c>
      <c r="G296" s="281" t="s">
        <v>364</v>
      </c>
      <c r="H296" s="281">
        <v>0</v>
      </c>
      <c r="I296" s="284">
        <v>35700000</v>
      </c>
      <c r="J296" s="285">
        <v>120000000</v>
      </c>
      <c r="K296" s="281">
        <v>0</v>
      </c>
      <c r="L296" s="281">
        <v>0</v>
      </c>
      <c r="M296" s="281" t="s">
        <v>209</v>
      </c>
      <c r="N296" s="281" t="s">
        <v>807</v>
      </c>
      <c r="O296" s="281" t="s">
        <v>808</v>
      </c>
      <c r="P296" s="281" t="s">
        <v>367</v>
      </c>
      <c r="Q296" s="286" t="s">
        <v>809</v>
      </c>
    </row>
    <row r="297" spans="1:17" ht="29.1">
      <c r="A297" s="281">
        <v>72101511</v>
      </c>
      <c r="B297" s="282" t="s">
        <v>810</v>
      </c>
      <c r="C297" s="283">
        <v>1</v>
      </c>
      <c r="D297" s="283">
        <v>2</v>
      </c>
      <c r="E297" s="281">
        <v>365</v>
      </c>
      <c r="F297" s="283">
        <v>0</v>
      </c>
      <c r="G297" s="281" t="s">
        <v>364</v>
      </c>
      <c r="H297" s="281">
        <v>0</v>
      </c>
      <c r="I297" s="284">
        <v>6069000</v>
      </c>
      <c r="J297" s="285">
        <v>5100000</v>
      </c>
      <c r="K297" s="281">
        <v>0</v>
      </c>
      <c r="L297" s="281">
        <v>0</v>
      </c>
      <c r="M297" s="281" t="s">
        <v>209</v>
      </c>
      <c r="N297" s="281" t="s">
        <v>807</v>
      </c>
      <c r="O297" s="281" t="s">
        <v>808</v>
      </c>
      <c r="P297" s="281" t="s">
        <v>367</v>
      </c>
      <c r="Q297" s="286" t="s">
        <v>809</v>
      </c>
    </row>
    <row r="298" spans="1:17" ht="29.1">
      <c r="A298" s="281">
        <v>72151302</v>
      </c>
      <c r="B298" s="282" t="s">
        <v>811</v>
      </c>
      <c r="C298" s="283">
        <v>6</v>
      </c>
      <c r="D298" s="283">
        <v>7</v>
      </c>
      <c r="E298" s="281">
        <v>60</v>
      </c>
      <c r="F298" s="283">
        <v>0</v>
      </c>
      <c r="G298" s="281" t="s">
        <v>364</v>
      </c>
      <c r="H298" s="281">
        <v>0</v>
      </c>
      <c r="I298" s="284">
        <v>8330000</v>
      </c>
      <c r="J298" s="288">
        <v>8330000</v>
      </c>
      <c r="K298" s="281">
        <v>0</v>
      </c>
      <c r="L298" s="281">
        <v>0</v>
      </c>
      <c r="M298" s="281" t="s">
        <v>209</v>
      </c>
      <c r="N298" s="281" t="s">
        <v>807</v>
      </c>
      <c r="O298" s="281" t="s">
        <v>808</v>
      </c>
      <c r="P298" s="281" t="s">
        <v>367</v>
      </c>
      <c r="Q298" s="286" t="s">
        <v>809</v>
      </c>
    </row>
    <row r="299" spans="1:17" ht="29.1">
      <c r="A299" s="281">
        <v>72152402</v>
      </c>
      <c r="B299" s="282" t="s">
        <v>812</v>
      </c>
      <c r="C299" s="283">
        <v>3</v>
      </c>
      <c r="D299" s="283">
        <v>4</v>
      </c>
      <c r="E299" s="281">
        <v>30</v>
      </c>
      <c r="F299" s="283">
        <v>0</v>
      </c>
      <c r="G299" s="281" t="s">
        <v>364</v>
      </c>
      <c r="H299" s="281">
        <v>0</v>
      </c>
      <c r="I299" s="284">
        <v>2975000</v>
      </c>
      <c r="J299" s="288">
        <v>2975000</v>
      </c>
      <c r="K299" s="281">
        <v>0</v>
      </c>
      <c r="L299" s="281">
        <v>0</v>
      </c>
      <c r="M299" s="281" t="s">
        <v>209</v>
      </c>
      <c r="N299" s="281" t="s">
        <v>807</v>
      </c>
      <c r="O299" s="281" t="s">
        <v>808</v>
      </c>
      <c r="P299" s="281" t="s">
        <v>367</v>
      </c>
      <c r="Q299" s="286" t="s">
        <v>809</v>
      </c>
    </row>
    <row r="300" spans="1:17" ht="14.45">
      <c r="A300" s="281">
        <v>80161801</v>
      </c>
      <c r="B300" s="282" t="s">
        <v>813</v>
      </c>
      <c r="C300" s="283">
        <v>1</v>
      </c>
      <c r="D300" s="283">
        <v>2</v>
      </c>
      <c r="E300" s="281">
        <v>365</v>
      </c>
      <c r="F300" s="283">
        <v>0</v>
      </c>
      <c r="G300" s="281" t="s">
        <v>364</v>
      </c>
      <c r="H300" s="281">
        <v>0</v>
      </c>
      <c r="I300" s="284">
        <v>3784200</v>
      </c>
      <c r="J300" s="285">
        <v>3180000</v>
      </c>
      <c r="K300" s="281">
        <v>0</v>
      </c>
      <c r="L300" s="281">
        <v>0</v>
      </c>
      <c r="M300" s="281" t="s">
        <v>209</v>
      </c>
      <c r="N300" s="281" t="s">
        <v>807</v>
      </c>
      <c r="O300" s="281" t="s">
        <v>808</v>
      </c>
      <c r="P300" s="281" t="s">
        <v>367</v>
      </c>
      <c r="Q300" s="286" t="s">
        <v>809</v>
      </c>
    </row>
    <row r="301" spans="1:17" ht="14.45">
      <c r="A301" s="281">
        <v>72152302</v>
      </c>
      <c r="B301" s="282" t="s">
        <v>814</v>
      </c>
      <c r="C301" s="283">
        <v>5</v>
      </c>
      <c r="D301" s="283">
        <v>6</v>
      </c>
      <c r="E301" s="281">
        <v>60</v>
      </c>
      <c r="F301" s="283">
        <v>0</v>
      </c>
      <c r="G301" s="281" t="s">
        <v>364</v>
      </c>
      <c r="H301" s="281">
        <v>0</v>
      </c>
      <c r="I301" s="284">
        <v>1999200</v>
      </c>
      <c r="J301" s="285">
        <v>1680000</v>
      </c>
      <c r="K301" s="281">
        <v>0</v>
      </c>
      <c r="L301" s="281">
        <v>0</v>
      </c>
      <c r="M301" s="281" t="s">
        <v>209</v>
      </c>
      <c r="N301" s="281" t="s">
        <v>807</v>
      </c>
      <c r="O301" s="281" t="s">
        <v>808</v>
      </c>
      <c r="P301" s="281" t="s">
        <v>367</v>
      </c>
      <c r="Q301" s="286" t="s">
        <v>809</v>
      </c>
    </row>
    <row r="302" spans="1:17" ht="14.45">
      <c r="A302" s="281">
        <v>72151704</v>
      </c>
      <c r="B302" s="286" t="s">
        <v>815</v>
      </c>
      <c r="C302" s="283">
        <v>1</v>
      </c>
      <c r="D302" s="283">
        <v>2</v>
      </c>
      <c r="E302" s="281">
        <v>30</v>
      </c>
      <c r="F302" s="283">
        <v>0</v>
      </c>
      <c r="G302" s="281" t="s">
        <v>364</v>
      </c>
      <c r="H302" s="281">
        <v>0</v>
      </c>
      <c r="I302" s="284">
        <v>2380000</v>
      </c>
      <c r="J302" s="285">
        <v>8400000</v>
      </c>
      <c r="K302" s="281">
        <v>0</v>
      </c>
      <c r="L302" s="281">
        <v>0</v>
      </c>
      <c r="M302" s="281" t="s">
        <v>209</v>
      </c>
      <c r="N302" s="281" t="s">
        <v>807</v>
      </c>
      <c r="O302" s="281" t="s">
        <v>808</v>
      </c>
      <c r="P302" s="281" t="s">
        <v>367</v>
      </c>
      <c r="Q302" s="286" t="s">
        <v>809</v>
      </c>
    </row>
    <row r="303" spans="1:17" ht="14.45">
      <c r="A303" s="281">
        <v>78181703</v>
      </c>
      <c r="B303" s="282" t="s">
        <v>816</v>
      </c>
      <c r="C303" s="283">
        <v>1</v>
      </c>
      <c r="D303" s="283">
        <v>2</v>
      </c>
      <c r="E303" s="281">
        <v>360</v>
      </c>
      <c r="F303" s="283">
        <v>0</v>
      </c>
      <c r="G303" s="281" t="s">
        <v>364</v>
      </c>
      <c r="H303" s="281">
        <v>0</v>
      </c>
      <c r="I303" s="300">
        <v>4413407</v>
      </c>
      <c r="J303" s="285">
        <v>4413407</v>
      </c>
      <c r="K303" s="281">
        <v>0</v>
      </c>
      <c r="L303" s="281">
        <v>0</v>
      </c>
      <c r="M303" s="281" t="s">
        <v>209</v>
      </c>
      <c r="N303" s="281" t="s">
        <v>817</v>
      </c>
      <c r="O303" s="281" t="s">
        <v>818</v>
      </c>
      <c r="P303" s="281" t="s">
        <v>367</v>
      </c>
      <c r="Q303" s="286" t="s">
        <v>819</v>
      </c>
    </row>
    <row r="304" spans="1:17" ht="14.45">
      <c r="A304" s="281">
        <v>72101511</v>
      </c>
      <c r="B304" s="282" t="s">
        <v>820</v>
      </c>
      <c r="C304" s="283">
        <v>1</v>
      </c>
      <c r="D304" s="283">
        <v>2</v>
      </c>
      <c r="E304" s="281">
        <v>360</v>
      </c>
      <c r="F304" s="283">
        <v>0</v>
      </c>
      <c r="G304" s="281" t="s">
        <v>364</v>
      </c>
      <c r="H304" s="281">
        <v>0</v>
      </c>
      <c r="I304" s="284">
        <v>3200000</v>
      </c>
      <c r="J304" s="285">
        <v>3200000</v>
      </c>
      <c r="K304" s="281">
        <v>0</v>
      </c>
      <c r="L304" s="281">
        <v>0</v>
      </c>
      <c r="M304" s="281" t="s">
        <v>209</v>
      </c>
      <c r="N304" s="281" t="s">
        <v>817</v>
      </c>
      <c r="O304" s="281" t="s">
        <v>818</v>
      </c>
      <c r="P304" s="281" t="s">
        <v>367</v>
      </c>
      <c r="Q304" s="286" t="s">
        <v>819</v>
      </c>
    </row>
    <row r="305" spans="1:17" ht="14.45">
      <c r="A305" s="281">
        <v>77101501</v>
      </c>
      <c r="B305" s="282" t="s">
        <v>821</v>
      </c>
      <c r="C305" s="283">
        <v>1</v>
      </c>
      <c r="D305" s="283">
        <v>2</v>
      </c>
      <c r="E305" s="281">
        <v>360</v>
      </c>
      <c r="F305" s="283">
        <v>0</v>
      </c>
      <c r="G305" s="281" t="s">
        <v>364</v>
      </c>
      <c r="H305" s="281">
        <v>0</v>
      </c>
      <c r="I305" s="284">
        <v>6188000</v>
      </c>
      <c r="J305" s="285">
        <v>5200000</v>
      </c>
      <c r="K305" s="281">
        <v>0</v>
      </c>
      <c r="L305" s="281">
        <v>0</v>
      </c>
      <c r="M305" s="281" t="s">
        <v>209</v>
      </c>
      <c r="N305" s="281" t="s">
        <v>817</v>
      </c>
      <c r="O305" s="281" t="s">
        <v>818</v>
      </c>
      <c r="P305" s="286" t="s">
        <v>367</v>
      </c>
      <c r="Q305" s="286" t="s">
        <v>819</v>
      </c>
    </row>
    <row r="306" spans="1:17" ht="14.45">
      <c r="A306" s="281">
        <v>82121507</v>
      </c>
      <c r="B306" s="282" t="s">
        <v>822</v>
      </c>
      <c r="C306" s="283">
        <v>1</v>
      </c>
      <c r="D306" s="283">
        <v>2</v>
      </c>
      <c r="E306" s="281">
        <v>360</v>
      </c>
      <c r="F306" s="283">
        <v>0</v>
      </c>
      <c r="G306" s="281" t="s">
        <v>364</v>
      </c>
      <c r="H306" s="281">
        <v>0</v>
      </c>
      <c r="I306" s="284">
        <v>17850000</v>
      </c>
      <c r="J306" s="285">
        <v>15000000</v>
      </c>
      <c r="K306" s="281">
        <v>0</v>
      </c>
      <c r="L306" s="281">
        <v>0</v>
      </c>
      <c r="M306" s="281" t="s">
        <v>209</v>
      </c>
      <c r="N306" s="281" t="s">
        <v>817</v>
      </c>
      <c r="O306" s="281" t="s">
        <v>818</v>
      </c>
      <c r="P306" s="281" t="s">
        <v>367</v>
      </c>
      <c r="Q306" s="286" t="s">
        <v>819</v>
      </c>
    </row>
    <row r="307" spans="1:17" ht="14.45">
      <c r="A307" s="281">
        <v>46191601</v>
      </c>
      <c r="B307" s="282" t="s">
        <v>823</v>
      </c>
      <c r="C307" s="283">
        <v>1</v>
      </c>
      <c r="D307" s="283">
        <v>2</v>
      </c>
      <c r="E307" s="281">
        <v>2</v>
      </c>
      <c r="F307" s="283">
        <v>0</v>
      </c>
      <c r="G307" s="281" t="s">
        <v>364</v>
      </c>
      <c r="H307" s="281">
        <v>0</v>
      </c>
      <c r="I307" s="284">
        <v>357000</v>
      </c>
      <c r="J307" s="285">
        <v>357000</v>
      </c>
      <c r="K307" s="281">
        <v>0</v>
      </c>
      <c r="L307" s="281">
        <v>0</v>
      </c>
      <c r="M307" s="281" t="s">
        <v>209</v>
      </c>
      <c r="N307" s="281" t="s">
        <v>817</v>
      </c>
      <c r="O307" s="281" t="s">
        <v>818</v>
      </c>
      <c r="P307" s="286" t="s">
        <v>367</v>
      </c>
      <c r="Q307" s="286" t="s">
        <v>819</v>
      </c>
    </row>
    <row r="308" spans="1:17" ht="29.1">
      <c r="A308" s="281">
        <v>23153501</v>
      </c>
      <c r="B308" s="282" t="s">
        <v>824</v>
      </c>
      <c r="C308" s="283">
        <v>11</v>
      </c>
      <c r="D308" s="283">
        <v>12</v>
      </c>
      <c r="E308" s="281">
        <v>5</v>
      </c>
      <c r="F308" s="283">
        <v>0</v>
      </c>
      <c r="G308" s="281" t="s">
        <v>364</v>
      </c>
      <c r="H308" s="281">
        <v>0</v>
      </c>
      <c r="I308" s="284">
        <v>6000000</v>
      </c>
      <c r="J308" s="285">
        <v>6000000</v>
      </c>
      <c r="K308" s="281">
        <v>0</v>
      </c>
      <c r="L308" s="281">
        <v>0</v>
      </c>
      <c r="M308" s="281" t="s">
        <v>209</v>
      </c>
      <c r="N308" s="281" t="s">
        <v>817</v>
      </c>
      <c r="O308" s="281" t="s">
        <v>818</v>
      </c>
      <c r="P308" s="289" t="s">
        <v>367</v>
      </c>
      <c r="Q308" s="286" t="s">
        <v>819</v>
      </c>
    </row>
    <row r="309" spans="1:17" ht="130.5">
      <c r="A309" s="281">
        <v>84111603</v>
      </c>
      <c r="B309" s="282" t="s">
        <v>825</v>
      </c>
      <c r="C309" s="283">
        <v>1</v>
      </c>
      <c r="D309" s="283">
        <v>2</v>
      </c>
      <c r="E309" s="281">
        <v>548</v>
      </c>
      <c r="F309" s="283">
        <v>0</v>
      </c>
      <c r="G309" s="281" t="s">
        <v>364</v>
      </c>
      <c r="H309" s="281">
        <v>0</v>
      </c>
      <c r="I309" s="284">
        <v>2594587926</v>
      </c>
      <c r="J309" s="285">
        <v>1077236160</v>
      </c>
      <c r="K309" s="281">
        <v>1</v>
      </c>
      <c r="L309" s="281">
        <v>1</v>
      </c>
      <c r="M309" s="281" t="s">
        <v>113</v>
      </c>
      <c r="N309" s="281" t="s">
        <v>371</v>
      </c>
      <c r="O309" s="282" t="s">
        <v>826</v>
      </c>
      <c r="P309" s="282" t="s">
        <v>367</v>
      </c>
      <c r="Q309" s="286" t="s">
        <v>827</v>
      </c>
    </row>
    <row r="310" spans="1:17" ht="43.5">
      <c r="A310" s="281">
        <v>40101701</v>
      </c>
      <c r="B310" s="282" t="s">
        <v>828</v>
      </c>
      <c r="C310" s="283">
        <v>3</v>
      </c>
      <c r="D310" s="283">
        <v>4</v>
      </c>
      <c r="E310" s="281">
        <v>15</v>
      </c>
      <c r="F310" s="283">
        <v>0</v>
      </c>
      <c r="G310" s="281" t="s">
        <v>364</v>
      </c>
      <c r="H310" s="281">
        <v>0</v>
      </c>
      <c r="I310" s="284">
        <v>4760000</v>
      </c>
      <c r="J310" s="285">
        <v>4000000</v>
      </c>
      <c r="K310" s="281">
        <v>0</v>
      </c>
      <c r="L310" s="281">
        <v>0</v>
      </c>
      <c r="M310" s="281" t="s">
        <v>209</v>
      </c>
      <c r="N310" s="281" t="s">
        <v>829</v>
      </c>
      <c r="O310" s="281" t="s">
        <v>830</v>
      </c>
      <c r="P310" s="281" t="s">
        <v>367</v>
      </c>
      <c r="Q310" s="286" t="s">
        <v>831</v>
      </c>
    </row>
    <row r="311" spans="1:17" ht="29.1">
      <c r="A311" s="281">
        <v>72101511</v>
      </c>
      <c r="B311" s="282" t="s">
        <v>832</v>
      </c>
      <c r="C311" s="283">
        <v>2</v>
      </c>
      <c r="D311" s="283">
        <v>3</v>
      </c>
      <c r="E311" s="281">
        <v>330</v>
      </c>
      <c r="F311" s="283">
        <v>0</v>
      </c>
      <c r="G311" s="281" t="s">
        <v>364</v>
      </c>
      <c r="H311" s="281">
        <v>0</v>
      </c>
      <c r="I311" s="284">
        <v>2193170</v>
      </c>
      <c r="J311" s="288">
        <v>2193170</v>
      </c>
      <c r="K311" s="281">
        <v>0</v>
      </c>
      <c r="L311" s="281">
        <v>0</v>
      </c>
      <c r="M311" s="281" t="s">
        <v>209</v>
      </c>
      <c r="N311" s="281" t="s">
        <v>833</v>
      </c>
      <c r="O311" s="281" t="s">
        <v>834</v>
      </c>
      <c r="P311" s="281" t="s">
        <v>367</v>
      </c>
      <c r="Q311" s="286" t="s">
        <v>835</v>
      </c>
    </row>
    <row r="312" spans="1:17" ht="43.5">
      <c r="A312" s="281">
        <v>82111604</v>
      </c>
      <c r="B312" s="282" t="s">
        <v>836</v>
      </c>
      <c r="C312" s="283">
        <v>2</v>
      </c>
      <c r="D312" s="283">
        <v>3</v>
      </c>
      <c r="E312" s="281">
        <v>330</v>
      </c>
      <c r="F312" s="283">
        <v>0</v>
      </c>
      <c r="G312" s="281" t="s">
        <v>364</v>
      </c>
      <c r="H312" s="281">
        <v>0</v>
      </c>
      <c r="I312" s="284">
        <v>5950000</v>
      </c>
      <c r="J312" s="288">
        <v>5950000</v>
      </c>
      <c r="K312" s="281">
        <v>0</v>
      </c>
      <c r="L312" s="281">
        <v>0</v>
      </c>
      <c r="M312" s="281" t="s">
        <v>209</v>
      </c>
      <c r="N312" s="281" t="s">
        <v>833</v>
      </c>
      <c r="O312" s="281" t="s">
        <v>834</v>
      </c>
      <c r="P312" s="281" t="s">
        <v>367</v>
      </c>
      <c r="Q312" s="286" t="s">
        <v>835</v>
      </c>
    </row>
    <row r="313" spans="1:17" ht="29.1">
      <c r="A313" s="281">
        <v>78181703</v>
      </c>
      <c r="B313" s="282" t="s">
        <v>837</v>
      </c>
      <c r="C313" s="283">
        <v>4</v>
      </c>
      <c r="D313" s="283">
        <v>5</v>
      </c>
      <c r="E313" s="281">
        <v>270</v>
      </c>
      <c r="F313" s="283">
        <v>0</v>
      </c>
      <c r="G313" s="281" t="s">
        <v>364</v>
      </c>
      <c r="H313" s="281">
        <v>0</v>
      </c>
      <c r="I313" s="284">
        <v>1785000</v>
      </c>
      <c r="J313" s="288">
        <v>1785000</v>
      </c>
      <c r="K313" s="281">
        <v>0</v>
      </c>
      <c r="L313" s="281">
        <v>0</v>
      </c>
      <c r="M313" s="281" t="s">
        <v>209</v>
      </c>
      <c r="N313" s="281" t="s">
        <v>833</v>
      </c>
      <c r="O313" s="281" t="s">
        <v>834</v>
      </c>
      <c r="P313" s="281" t="s">
        <v>367</v>
      </c>
      <c r="Q313" s="286" t="s">
        <v>835</v>
      </c>
    </row>
    <row r="314" spans="1:17" ht="43.5">
      <c r="A314" s="281">
        <v>84131701</v>
      </c>
      <c r="B314" s="282" t="s">
        <v>838</v>
      </c>
      <c r="C314" s="283">
        <v>7</v>
      </c>
      <c r="D314" s="283">
        <v>8</v>
      </c>
      <c r="E314" s="281">
        <v>180</v>
      </c>
      <c r="F314" s="283">
        <v>0</v>
      </c>
      <c r="G314" s="281" t="s">
        <v>364</v>
      </c>
      <c r="H314" s="281">
        <v>0</v>
      </c>
      <c r="I314" s="284">
        <v>20230000</v>
      </c>
      <c r="J314" s="285">
        <v>21000000</v>
      </c>
      <c r="K314" s="281">
        <v>0</v>
      </c>
      <c r="L314" s="281">
        <v>0</v>
      </c>
      <c r="M314" s="281" t="s">
        <v>157</v>
      </c>
      <c r="N314" s="281" t="s">
        <v>371</v>
      </c>
      <c r="O314" s="281" t="s">
        <v>839</v>
      </c>
      <c r="P314" s="281" t="s">
        <v>367</v>
      </c>
      <c r="Q314" s="286" t="s">
        <v>840</v>
      </c>
    </row>
    <row r="315" spans="1:17" ht="130.5">
      <c r="A315" s="281">
        <v>82101603</v>
      </c>
      <c r="B315" s="282" t="s">
        <v>841</v>
      </c>
      <c r="C315" s="283">
        <v>1</v>
      </c>
      <c r="D315" s="283">
        <v>2</v>
      </c>
      <c r="E315" s="281">
        <v>365</v>
      </c>
      <c r="F315" s="283">
        <v>0</v>
      </c>
      <c r="G315" s="281" t="s">
        <v>364</v>
      </c>
      <c r="H315" s="281">
        <v>0</v>
      </c>
      <c r="I315" s="284">
        <v>2251956000</v>
      </c>
      <c r="J315" s="284">
        <v>1892400000</v>
      </c>
      <c r="K315" s="281">
        <v>0</v>
      </c>
      <c r="L315" s="281">
        <v>0</v>
      </c>
      <c r="M315" s="281" t="s">
        <v>209</v>
      </c>
      <c r="N315" s="281" t="s">
        <v>371</v>
      </c>
      <c r="O315" s="281" t="s">
        <v>612</v>
      </c>
      <c r="P315" s="281" t="s">
        <v>367</v>
      </c>
      <c r="Q315" s="286" t="s">
        <v>613</v>
      </c>
    </row>
    <row r="316" spans="1:17" ht="72.599999999999994">
      <c r="A316" s="281">
        <v>80121607</v>
      </c>
      <c r="B316" s="282" t="s">
        <v>842</v>
      </c>
      <c r="C316" s="283">
        <v>1</v>
      </c>
      <c r="D316" s="283">
        <v>2</v>
      </c>
      <c r="E316" s="281">
        <v>60</v>
      </c>
      <c r="F316" s="283">
        <v>0</v>
      </c>
      <c r="G316" s="281" t="s">
        <v>364</v>
      </c>
      <c r="H316" s="281">
        <v>0</v>
      </c>
      <c r="I316" s="284">
        <v>8330000</v>
      </c>
      <c r="J316" s="285">
        <v>7000000</v>
      </c>
      <c r="K316" s="281">
        <v>0</v>
      </c>
      <c r="L316" s="281">
        <v>0</v>
      </c>
      <c r="M316" s="281" t="s">
        <v>113</v>
      </c>
      <c r="N316" s="281" t="s">
        <v>371</v>
      </c>
      <c r="O316" s="281" t="s">
        <v>843</v>
      </c>
      <c r="P316" s="281" t="s">
        <v>367</v>
      </c>
      <c r="Q316" s="286" t="s">
        <v>844</v>
      </c>
    </row>
    <row r="317" spans="1:17" ht="14.45">
      <c r="A317" s="281">
        <v>80111609</v>
      </c>
      <c r="B317" s="282" t="s">
        <v>845</v>
      </c>
      <c r="C317" s="283">
        <v>8</v>
      </c>
      <c r="D317" s="283">
        <v>9</v>
      </c>
      <c r="E317" s="281">
        <v>360</v>
      </c>
      <c r="F317" s="283">
        <v>0</v>
      </c>
      <c r="G317" s="281" t="s">
        <v>364</v>
      </c>
      <c r="H317" s="281">
        <v>0</v>
      </c>
      <c r="I317" s="284">
        <v>15470000</v>
      </c>
      <c r="J317" s="285">
        <v>3250000</v>
      </c>
      <c r="K317" s="281">
        <v>1</v>
      </c>
      <c r="L317" s="281">
        <v>1</v>
      </c>
      <c r="M317" s="281" t="s">
        <v>113</v>
      </c>
      <c r="N317" s="281" t="s">
        <v>371</v>
      </c>
      <c r="O317" s="281" t="s">
        <v>843</v>
      </c>
      <c r="P317" s="281" t="s">
        <v>367</v>
      </c>
      <c r="Q317" s="286" t="s">
        <v>844</v>
      </c>
    </row>
    <row r="318" spans="1:17" ht="29.1">
      <c r="A318" s="281">
        <v>80121609</v>
      </c>
      <c r="B318" s="282" t="s">
        <v>846</v>
      </c>
      <c r="C318" s="283">
        <v>11</v>
      </c>
      <c r="D318" s="283">
        <v>12</v>
      </c>
      <c r="E318" s="281">
        <v>360</v>
      </c>
      <c r="F318" s="283">
        <v>0</v>
      </c>
      <c r="G318" s="281" t="s">
        <v>364</v>
      </c>
      <c r="H318" s="281">
        <v>0</v>
      </c>
      <c r="I318" s="312">
        <v>35700000</v>
      </c>
      <c r="J318" s="288">
        <v>35700000</v>
      </c>
      <c r="K318" s="281">
        <v>0</v>
      </c>
      <c r="L318" s="281">
        <v>0</v>
      </c>
      <c r="M318" s="281" t="s">
        <v>113</v>
      </c>
      <c r="N318" s="281" t="s">
        <v>371</v>
      </c>
      <c r="O318" s="281" t="s">
        <v>843</v>
      </c>
      <c r="P318" s="281" t="s">
        <v>367</v>
      </c>
      <c r="Q318" s="286" t="s">
        <v>844</v>
      </c>
    </row>
    <row r="319" spans="1:17" ht="101.45">
      <c r="A319" s="281">
        <v>80111713</v>
      </c>
      <c r="B319" s="282" t="s">
        <v>847</v>
      </c>
      <c r="C319" s="283">
        <v>2</v>
      </c>
      <c r="D319" s="283">
        <v>3</v>
      </c>
      <c r="E319" s="281">
        <v>360</v>
      </c>
      <c r="F319" s="283">
        <v>0</v>
      </c>
      <c r="G319" s="281" t="s">
        <v>364</v>
      </c>
      <c r="H319" s="281">
        <v>0</v>
      </c>
      <c r="I319" s="284">
        <v>122741329.8</v>
      </c>
      <c r="J319" s="285">
        <v>77357980.966386557</v>
      </c>
      <c r="K319" s="281">
        <v>1</v>
      </c>
      <c r="L319" s="281">
        <v>1</v>
      </c>
      <c r="M319" s="281" t="s">
        <v>113</v>
      </c>
      <c r="N319" s="281" t="s">
        <v>371</v>
      </c>
      <c r="O319" s="281" t="s">
        <v>843</v>
      </c>
      <c r="P319" s="281" t="s">
        <v>367</v>
      </c>
      <c r="Q319" s="286" t="s">
        <v>844</v>
      </c>
    </row>
    <row r="320" spans="1:17" ht="29.1">
      <c r="A320" s="281">
        <v>43231513</v>
      </c>
      <c r="B320" s="282" t="s">
        <v>848</v>
      </c>
      <c r="C320" s="283">
        <v>1</v>
      </c>
      <c r="D320" s="283">
        <v>2</v>
      </c>
      <c r="E320" s="281">
        <v>360</v>
      </c>
      <c r="F320" s="283">
        <v>0</v>
      </c>
      <c r="G320" s="281" t="s">
        <v>364</v>
      </c>
      <c r="H320" s="281">
        <v>0</v>
      </c>
      <c r="I320" s="284">
        <v>127472800</v>
      </c>
      <c r="J320" s="285">
        <v>98000000</v>
      </c>
      <c r="K320" s="281">
        <v>0</v>
      </c>
      <c r="L320" s="281">
        <v>0</v>
      </c>
      <c r="M320" s="281" t="s">
        <v>113</v>
      </c>
      <c r="N320" s="281" t="s">
        <v>371</v>
      </c>
      <c r="O320" s="281" t="s">
        <v>843</v>
      </c>
      <c r="P320" s="281" t="s">
        <v>367</v>
      </c>
      <c r="Q320" s="286" t="s">
        <v>844</v>
      </c>
    </row>
    <row r="321" spans="1:17" ht="29.1">
      <c r="A321" s="281">
        <v>84121802</v>
      </c>
      <c r="B321" s="282" t="s">
        <v>849</v>
      </c>
      <c r="C321" s="283">
        <v>1</v>
      </c>
      <c r="D321" s="283">
        <v>2</v>
      </c>
      <c r="E321" s="281">
        <v>360</v>
      </c>
      <c r="F321" s="283">
        <v>0</v>
      </c>
      <c r="G321" s="281" t="s">
        <v>364</v>
      </c>
      <c r="H321" s="281">
        <v>0</v>
      </c>
      <c r="I321" s="284">
        <v>80078412.960000008</v>
      </c>
      <c r="J321" s="285">
        <v>30842526</v>
      </c>
      <c r="K321" s="281">
        <v>1</v>
      </c>
      <c r="L321" s="281">
        <v>3</v>
      </c>
      <c r="M321" s="281" t="s">
        <v>113</v>
      </c>
      <c r="N321" s="281" t="s">
        <v>371</v>
      </c>
      <c r="O321" s="281" t="s">
        <v>843</v>
      </c>
      <c r="P321" s="281" t="s">
        <v>367</v>
      </c>
      <c r="Q321" s="286" t="s">
        <v>844</v>
      </c>
    </row>
    <row r="322" spans="1:17" ht="29.1">
      <c r="A322" s="281">
        <v>93141506</v>
      </c>
      <c r="B322" s="289" t="s">
        <v>850</v>
      </c>
      <c r="C322" s="283">
        <v>2</v>
      </c>
      <c r="D322" s="283">
        <v>3</v>
      </c>
      <c r="E322" s="281">
        <v>60</v>
      </c>
      <c r="F322" s="283">
        <v>0</v>
      </c>
      <c r="G322" s="281" t="s">
        <v>364</v>
      </c>
      <c r="H322" s="281">
        <v>0</v>
      </c>
      <c r="I322" s="301">
        <v>45422300</v>
      </c>
      <c r="J322" s="285">
        <v>38200000</v>
      </c>
      <c r="K322" s="281">
        <v>0</v>
      </c>
      <c r="L322" s="281">
        <v>1</v>
      </c>
      <c r="M322" s="281" t="s">
        <v>132</v>
      </c>
      <c r="N322" s="281" t="s">
        <v>371</v>
      </c>
      <c r="O322" s="281" t="s">
        <v>391</v>
      </c>
      <c r="P322" s="281" t="s">
        <v>367</v>
      </c>
      <c r="Q322" s="286" t="s">
        <v>392</v>
      </c>
    </row>
    <row r="323" spans="1:17" ht="14.45">
      <c r="A323" s="281">
        <v>80161504</v>
      </c>
      <c r="B323" s="289" t="s">
        <v>851</v>
      </c>
      <c r="C323" s="283">
        <v>2</v>
      </c>
      <c r="D323" s="283">
        <v>3</v>
      </c>
      <c r="E323" s="281">
        <v>1095</v>
      </c>
      <c r="F323" s="283">
        <v>0</v>
      </c>
      <c r="G323" s="281" t="s">
        <v>364</v>
      </c>
      <c r="H323" s="281">
        <v>0</v>
      </c>
      <c r="I323" s="301">
        <v>2713627024.3600001</v>
      </c>
      <c r="J323" s="285">
        <v>553323994</v>
      </c>
      <c r="K323" s="281">
        <v>1</v>
      </c>
      <c r="L323" s="281">
        <v>2</v>
      </c>
      <c r="M323" s="281" t="s">
        <v>132</v>
      </c>
      <c r="N323" s="281" t="s">
        <v>371</v>
      </c>
      <c r="O323" s="281" t="s">
        <v>391</v>
      </c>
      <c r="P323" s="281" t="s">
        <v>367</v>
      </c>
      <c r="Q323" s="286" t="s">
        <v>392</v>
      </c>
    </row>
    <row r="324" spans="1:17" ht="14.45">
      <c r="A324" s="281">
        <v>83121703</v>
      </c>
      <c r="B324" s="282" t="s">
        <v>852</v>
      </c>
      <c r="C324" s="283">
        <v>1</v>
      </c>
      <c r="D324" s="283">
        <v>2</v>
      </c>
      <c r="E324" s="281">
        <v>1095</v>
      </c>
      <c r="F324" s="283">
        <v>0</v>
      </c>
      <c r="G324" s="281" t="s">
        <v>364</v>
      </c>
      <c r="H324" s="281">
        <v>0</v>
      </c>
      <c r="I324" s="312">
        <v>1224200</v>
      </c>
      <c r="J324" s="285">
        <v>408066.66666666669</v>
      </c>
      <c r="K324" s="281">
        <v>0</v>
      </c>
      <c r="L324" s="281">
        <v>0</v>
      </c>
      <c r="M324" s="281" t="s">
        <v>132</v>
      </c>
      <c r="N324" s="281" t="s">
        <v>371</v>
      </c>
      <c r="O324" s="307" t="s">
        <v>643</v>
      </c>
      <c r="P324" s="282" t="s">
        <v>367</v>
      </c>
      <c r="Q324" s="286" t="s">
        <v>644</v>
      </c>
    </row>
    <row r="325" spans="1:17" ht="43.5">
      <c r="A325" s="317">
        <v>86141501</v>
      </c>
      <c r="B325" s="318" t="s">
        <v>853</v>
      </c>
      <c r="C325" s="283">
        <v>2</v>
      </c>
      <c r="D325" s="283">
        <v>3</v>
      </c>
      <c r="E325" s="281">
        <v>365</v>
      </c>
      <c r="F325" s="283">
        <v>0</v>
      </c>
      <c r="G325" s="281" t="s">
        <v>364</v>
      </c>
      <c r="H325" s="281">
        <v>0</v>
      </c>
      <c r="I325" s="284">
        <v>35123296</v>
      </c>
      <c r="J325" s="285">
        <v>29515375</v>
      </c>
      <c r="K325" s="281">
        <v>0</v>
      </c>
      <c r="L325" s="281">
        <v>0</v>
      </c>
      <c r="M325" s="318" t="s">
        <v>197</v>
      </c>
      <c r="N325" s="281" t="s">
        <v>371</v>
      </c>
      <c r="O325" s="281" t="s">
        <v>854</v>
      </c>
      <c r="P325" s="281" t="s">
        <v>367</v>
      </c>
      <c r="Q325" s="286" t="s">
        <v>855</v>
      </c>
    </row>
    <row r="326" spans="1:17" ht="43.5">
      <c r="A326" s="281">
        <v>44103107</v>
      </c>
      <c r="B326" s="282" t="s">
        <v>856</v>
      </c>
      <c r="C326" s="283">
        <v>4</v>
      </c>
      <c r="D326" s="283">
        <v>5</v>
      </c>
      <c r="E326" s="281">
        <v>274</v>
      </c>
      <c r="F326" s="283">
        <v>0</v>
      </c>
      <c r="G326" s="281" t="s">
        <v>364</v>
      </c>
      <c r="H326" s="281">
        <v>0</v>
      </c>
      <c r="I326" s="284">
        <v>1190000</v>
      </c>
      <c r="J326" s="285">
        <v>1500800</v>
      </c>
      <c r="K326" s="281">
        <v>0</v>
      </c>
      <c r="L326" s="281">
        <v>0</v>
      </c>
      <c r="M326" s="281" t="s">
        <v>209</v>
      </c>
      <c r="N326" s="281" t="s">
        <v>371</v>
      </c>
      <c r="O326" s="281" t="s">
        <v>857</v>
      </c>
      <c r="P326" s="281" t="s">
        <v>367</v>
      </c>
      <c r="Q326" s="286" t="s">
        <v>858</v>
      </c>
    </row>
    <row r="327" spans="1:17" ht="348">
      <c r="A327" s="281">
        <v>77101501</v>
      </c>
      <c r="B327" s="282" t="s">
        <v>859</v>
      </c>
      <c r="C327" s="283">
        <v>2</v>
      </c>
      <c r="D327" s="283">
        <v>3</v>
      </c>
      <c r="E327" s="281">
        <v>319</v>
      </c>
      <c r="F327" s="283">
        <v>0</v>
      </c>
      <c r="G327" s="281" t="s">
        <v>364</v>
      </c>
      <c r="H327" s="281">
        <v>0</v>
      </c>
      <c r="I327" s="284">
        <v>45426300</v>
      </c>
      <c r="J327" s="285">
        <v>171550629</v>
      </c>
      <c r="K327" s="281">
        <v>0</v>
      </c>
      <c r="L327" s="281">
        <v>0</v>
      </c>
      <c r="M327" s="281" t="s">
        <v>209</v>
      </c>
      <c r="N327" s="281" t="s">
        <v>371</v>
      </c>
      <c r="O327" s="281" t="s">
        <v>857</v>
      </c>
      <c r="P327" s="281" t="s">
        <v>367</v>
      </c>
      <c r="Q327" s="286" t="s">
        <v>858</v>
      </c>
    </row>
    <row r="328" spans="1:17" ht="348">
      <c r="A328" s="281">
        <v>77101501</v>
      </c>
      <c r="B328" s="282" t="s">
        <v>859</v>
      </c>
      <c r="C328" s="283">
        <v>2</v>
      </c>
      <c r="D328" s="283">
        <v>3</v>
      </c>
      <c r="E328" s="281">
        <v>319</v>
      </c>
      <c r="F328" s="283">
        <v>0</v>
      </c>
      <c r="G328" s="281" t="s">
        <v>364</v>
      </c>
      <c r="H328" s="281">
        <v>0</v>
      </c>
      <c r="I328" s="284">
        <v>45426300</v>
      </c>
      <c r="J328" s="285">
        <v>171550629</v>
      </c>
      <c r="K328" s="281">
        <v>0</v>
      </c>
      <c r="L328" s="281">
        <v>0</v>
      </c>
      <c r="M328" s="281" t="s">
        <v>209</v>
      </c>
      <c r="N328" s="281" t="s">
        <v>371</v>
      </c>
      <c r="O328" s="281" t="s">
        <v>857</v>
      </c>
      <c r="P328" s="281" t="s">
        <v>367</v>
      </c>
      <c r="Q328" s="286" t="s">
        <v>858</v>
      </c>
    </row>
    <row r="329" spans="1:17" ht="348">
      <c r="A329" s="281">
        <v>77101501</v>
      </c>
      <c r="B329" s="282" t="s">
        <v>859</v>
      </c>
      <c r="C329" s="283">
        <v>2</v>
      </c>
      <c r="D329" s="283">
        <v>3</v>
      </c>
      <c r="E329" s="281">
        <v>319</v>
      </c>
      <c r="F329" s="283">
        <v>0</v>
      </c>
      <c r="G329" s="281" t="s">
        <v>364</v>
      </c>
      <c r="H329" s="281">
        <v>0</v>
      </c>
      <c r="I329" s="284">
        <v>45426300</v>
      </c>
      <c r="J329" s="285">
        <v>171550629</v>
      </c>
      <c r="K329" s="281">
        <v>0</v>
      </c>
      <c r="L329" s="281">
        <v>0</v>
      </c>
      <c r="M329" s="281" t="s">
        <v>209</v>
      </c>
      <c r="N329" s="281" t="s">
        <v>371</v>
      </c>
      <c r="O329" s="281" t="s">
        <v>857</v>
      </c>
      <c r="P329" s="281" t="s">
        <v>367</v>
      </c>
      <c r="Q329" s="286" t="s">
        <v>858</v>
      </c>
    </row>
  </sheetData>
  <autoFilter ref="A7:Q329" xr:uid="{5C9F2BFA-43C0-43E6-8FD2-A8814EE3552C}"/>
  <mergeCells count="2">
    <mergeCell ref="C1:Q6"/>
    <mergeCell ref="A1:B6"/>
  </mergeCells>
  <pageMargins left="0.75" right="0.75" top="1" bottom="1" header="0.5" footer="0.5"/>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5"/>
  <dimension ref="A1:O36"/>
  <sheetViews>
    <sheetView showGridLines="0" zoomScale="55" zoomScaleNormal="55" workbookViewId="0">
      <pane xSplit="1" ySplit="5" topLeftCell="B18" activePane="bottomRight" state="frozen"/>
      <selection pane="bottomRight" activeCell="B26" sqref="B26:B27"/>
      <selection pane="bottomLeft" activeCell="A6" sqref="A6"/>
      <selection pane="topRight" activeCell="B1" sqref="B1"/>
    </sheetView>
  </sheetViews>
  <sheetFormatPr defaultColWidth="0" defaultRowHeight="13.5"/>
  <cols>
    <col min="1" max="1" width="2.28515625" style="43" customWidth="1"/>
    <col min="2" max="2" width="16.28515625" style="43" customWidth="1"/>
    <col min="3" max="3" width="24.28515625" style="43" customWidth="1"/>
    <col min="4" max="4" width="29.7109375" style="43" customWidth="1"/>
    <col min="5" max="5" width="24.85546875" style="43" customWidth="1"/>
    <col min="6" max="6" width="21.5703125" style="43" customWidth="1"/>
    <col min="7" max="7" width="22" style="43" customWidth="1"/>
    <col min="8" max="8" width="17.42578125" style="43" customWidth="1"/>
    <col min="9" max="9" width="17" style="43" customWidth="1"/>
    <col min="10" max="10" width="22.140625" style="43" customWidth="1"/>
    <col min="11" max="11" width="6.5703125" style="43" customWidth="1"/>
    <col min="12" max="15" width="0" style="43" hidden="1" customWidth="1"/>
    <col min="16" max="16384" width="11.42578125" style="43" hidden="1"/>
  </cols>
  <sheetData>
    <row r="1" spans="2:11" ht="15" customHeight="1">
      <c r="D1" s="565" t="s">
        <v>15</v>
      </c>
      <c r="E1" s="565"/>
      <c r="F1" s="565"/>
      <c r="G1" s="565"/>
      <c r="H1" s="565"/>
      <c r="I1" s="565"/>
      <c r="J1" s="565"/>
      <c r="K1" s="565"/>
    </row>
    <row r="2" spans="2:11" ht="15" customHeight="1">
      <c r="D2" s="565"/>
      <c r="E2" s="565"/>
      <c r="F2" s="565"/>
      <c r="G2" s="565"/>
      <c r="H2" s="565"/>
      <c r="I2" s="565"/>
      <c r="J2" s="565"/>
      <c r="K2" s="565"/>
    </row>
    <row r="3" spans="2:11" ht="15" customHeight="1">
      <c r="D3" s="565"/>
      <c r="E3" s="565"/>
      <c r="F3" s="565"/>
      <c r="G3" s="565"/>
      <c r="H3" s="565"/>
      <c r="I3" s="565"/>
      <c r="J3" s="565"/>
      <c r="K3" s="565"/>
    </row>
    <row r="4" spans="2:11" ht="15" customHeight="1">
      <c r="D4" s="565"/>
      <c r="E4" s="565"/>
      <c r="F4" s="565"/>
      <c r="G4" s="565"/>
      <c r="H4" s="565"/>
      <c r="I4" s="565"/>
      <c r="J4" s="565"/>
      <c r="K4" s="565"/>
    </row>
    <row r="5" spans="2:11" ht="92.25" customHeight="1">
      <c r="D5" s="565"/>
      <c r="E5" s="565"/>
      <c r="F5" s="565"/>
      <c r="G5" s="565"/>
      <c r="H5" s="565"/>
      <c r="I5" s="565"/>
      <c r="J5" s="565"/>
      <c r="K5" s="565"/>
    </row>
    <row r="6" spans="2:11" ht="124.5" customHeight="1">
      <c r="B6" s="566" t="s">
        <v>860</v>
      </c>
      <c r="C6" s="566"/>
      <c r="D6" s="566"/>
      <c r="E6" s="566"/>
      <c r="F6" s="566"/>
      <c r="G6" s="566"/>
      <c r="H6" s="566"/>
      <c r="I6" s="566"/>
      <c r="J6" s="566"/>
    </row>
    <row r="23" spans="1:14">
      <c r="C23" s="94"/>
      <c r="D23" s="94"/>
      <c r="E23" s="94"/>
      <c r="F23" s="94"/>
      <c r="G23" s="94"/>
    </row>
    <row r="24" spans="1:14">
      <c r="C24" s="94"/>
      <c r="D24" s="94"/>
      <c r="E24" s="94"/>
      <c r="F24" s="94"/>
      <c r="G24" s="94"/>
    </row>
    <row r="25" spans="1:14">
      <c r="C25" s="94"/>
      <c r="D25" s="94"/>
      <c r="E25" s="94"/>
      <c r="F25" s="94"/>
      <c r="G25" s="94"/>
    </row>
    <row r="26" spans="1:14" s="370" customFormat="1" ht="13.5" customHeight="1">
      <c r="A26" s="43"/>
      <c r="B26" s="567" t="s">
        <v>68</v>
      </c>
      <c r="C26" s="568" t="s">
        <v>69</v>
      </c>
      <c r="D26" s="568" t="s">
        <v>70</v>
      </c>
      <c r="E26" s="568" t="s">
        <v>74</v>
      </c>
      <c r="F26" s="568" t="s">
        <v>75</v>
      </c>
      <c r="G26" s="568" t="s">
        <v>76</v>
      </c>
      <c r="H26" s="568" t="s">
        <v>77</v>
      </c>
      <c r="I26" s="568" t="s">
        <v>79</v>
      </c>
      <c r="J26" s="568" t="s">
        <v>80</v>
      </c>
      <c r="K26" s="564"/>
      <c r="L26" s="564" t="s">
        <v>78</v>
      </c>
      <c r="M26" s="564" t="s">
        <v>79</v>
      </c>
      <c r="N26" s="564" t="s">
        <v>80</v>
      </c>
    </row>
    <row r="27" spans="1:14" s="370" customFormat="1" ht="14.1" customHeight="1">
      <c r="A27" s="43"/>
      <c r="B27" s="567"/>
      <c r="C27" s="568"/>
      <c r="D27" s="568"/>
      <c r="E27" s="568"/>
      <c r="F27" s="568"/>
      <c r="G27" s="568"/>
      <c r="H27" s="568"/>
      <c r="I27" s="568"/>
      <c r="J27" s="568"/>
      <c r="K27" s="564"/>
      <c r="L27" s="564"/>
      <c r="M27" s="564"/>
      <c r="N27" s="564"/>
    </row>
    <row r="28" spans="1:14" s="370" customFormat="1" ht="64.5" customHeight="1">
      <c r="A28" s="43"/>
      <c r="B28" s="563">
        <v>1</v>
      </c>
      <c r="C28" s="434" t="s">
        <v>133</v>
      </c>
      <c r="D28" s="434" t="s">
        <v>136</v>
      </c>
      <c r="E28" s="419" t="s">
        <v>861</v>
      </c>
      <c r="F28" s="434" t="s">
        <v>862</v>
      </c>
      <c r="G28" s="419" t="s">
        <v>151</v>
      </c>
      <c r="H28" s="419" t="s">
        <v>863</v>
      </c>
      <c r="I28" s="444">
        <v>44256</v>
      </c>
      <c r="J28" s="444">
        <v>44560</v>
      </c>
      <c r="K28" s="561"/>
      <c r="L28" s="561" t="s">
        <v>212</v>
      </c>
      <c r="M28" s="562">
        <v>44256</v>
      </c>
      <c r="N28" s="562">
        <v>44560</v>
      </c>
    </row>
    <row r="29" spans="1:14" s="370" customFormat="1" ht="64.5" customHeight="1">
      <c r="A29" s="43"/>
      <c r="B29" s="727"/>
      <c r="C29" s="434"/>
      <c r="D29" s="434"/>
      <c r="E29" s="419"/>
      <c r="F29" s="434"/>
      <c r="G29" s="419"/>
      <c r="H29" s="419"/>
      <c r="I29" s="444"/>
      <c r="J29" s="444"/>
      <c r="K29" s="561"/>
      <c r="L29" s="561"/>
      <c r="M29" s="562"/>
      <c r="N29" s="562"/>
    </row>
    <row r="30" spans="1:14" s="370" customFormat="1" ht="64.5" customHeight="1">
      <c r="A30" s="43"/>
      <c r="B30" s="563">
        <v>2</v>
      </c>
      <c r="C30" s="434" t="s">
        <v>133</v>
      </c>
      <c r="D30" s="434" t="s">
        <v>136</v>
      </c>
      <c r="E30" s="419" t="s">
        <v>864</v>
      </c>
      <c r="F30" s="434" t="s">
        <v>865</v>
      </c>
      <c r="G30" s="419" t="s">
        <v>151</v>
      </c>
      <c r="H30" s="419" t="s">
        <v>863</v>
      </c>
      <c r="I30" s="444">
        <v>44378</v>
      </c>
      <c r="J30" s="444">
        <v>44560</v>
      </c>
      <c r="K30" s="561"/>
      <c r="L30" s="561" t="s">
        <v>212</v>
      </c>
      <c r="M30" s="562">
        <v>44378</v>
      </c>
      <c r="N30" s="562">
        <v>44560</v>
      </c>
    </row>
    <row r="31" spans="1:14" s="370" customFormat="1" ht="64.5" customHeight="1">
      <c r="A31" s="43"/>
      <c r="B31" s="727"/>
      <c r="C31" s="434"/>
      <c r="D31" s="434"/>
      <c r="E31" s="419"/>
      <c r="F31" s="434"/>
      <c r="G31" s="419"/>
      <c r="H31" s="419"/>
      <c r="I31" s="444"/>
      <c r="J31" s="444"/>
      <c r="K31" s="561"/>
      <c r="L31" s="561"/>
      <c r="M31" s="562"/>
      <c r="N31" s="562"/>
    </row>
    <row r="32" spans="1:14" s="370" customFormat="1" ht="64.5" customHeight="1">
      <c r="A32" s="43"/>
      <c r="B32" s="563">
        <v>3</v>
      </c>
      <c r="C32" s="434" t="s">
        <v>133</v>
      </c>
      <c r="D32" s="434" t="s">
        <v>136</v>
      </c>
      <c r="E32" s="419" t="s">
        <v>866</v>
      </c>
      <c r="F32" s="434" t="s">
        <v>867</v>
      </c>
      <c r="G32" s="419" t="s">
        <v>147</v>
      </c>
      <c r="H32" s="419" t="s">
        <v>863</v>
      </c>
      <c r="I32" s="444">
        <v>44256</v>
      </c>
      <c r="J32" s="444">
        <v>44560</v>
      </c>
      <c r="K32" s="561"/>
      <c r="L32" s="561" t="s">
        <v>212</v>
      </c>
      <c r="M32" s="562">
        <v>44256</v>
      </c>
      <c r="N32" s="562">
        <v>44560</v>
      </c>
    </row>
    <row r="33" spans="1:14" s="370" customFormat="1" ht="64.5" customHeight="1">
      <c r="A33" s="43"/>
      <c r="B33" s="727"/>
      <c r="C33" s="434"/>
      <c r="D33" s="434"/>
      <c r="E33" s="419"/>
      <c r="F33" s="434"/>
      <c r="G33" s="419"/>
      <c r="H33" s="419"/>
      <c r="I33" s="444"/>
      <c r="J33" s="444"/>
      <c r="K33" s="561"/>
      <c r="L33" s="561"/>
      <c r="M33" s="562"/>
      <c r="N33" s="562"/>
    </row>
    <row r="34" spans="1:14">
      <c r="C34" s="94"/>
      <c r="D34" s="94"/>
      <c r="E34" s="94"/>
      <c r="F34" s="94"/>
      <c r="G34" s="94"/>
    </row>
    <row r="35" spans="1:14">
      <c r="C35" s="94"/>
      <c r="D35" s="94"/>
      <c r="E35" s="94"/>
      <c r="F35" s="94"/>
      <c r="G35" s="94"/>
    </row>
    <row r="36" spans="1:14">
      <c r="C36" s="94"/>
      <c r="D36" s="94"/>
      <c r="E36" s="94"/>
      <c r="F36" s="94"/>
      <c r="G36" s="94"/>
    </row>
  </sheetData>
  <sheetProtection autoFilter="0"/>
  <mergeCells count="54">
    <mergeCell ref="D1:K5"/>
    <mergeCell ref="B6:J6"/>
    <mergeCell ref="B26:B27"/>
    <mergeCell ref="C26:C27"/>
    <mergeCell ref="D26:D27"/>
    <mergeCell ref="E26:E27"/>
    <mergeCell ref="F26:F27"/>
    <mergeCell ref="G26:G27"/>
    <mergeCell ref="H26:H27"/>
    <mergeCell ref="I26:I27"/>
    <mergeCell ref="J26:J27"/>
    <mergeCell ref="K26:K27"/>
    <mergeCell ref="L26:L27"/>
    <mergeCell ref="M26:M27"/>
    <mergeCell ref="N26:N27"/>
    <mergeCell ref="B28:B29"/>
    <mergeCell ref="C28:C29"/>
    <mergeCell ref="D28:D29"/>
    <mergeCell ref="E28:E29"/>
    <mergeCell ref="F28:F29"/>
    <mergeCell ref="G28:G29"/>
    <mergeCell ref="H28:H29"/>
    <mergeCell ref="I28:I29"/>
    <mergeCell ref="J28:J29"/>
    <mergeCell ref="K28:K29"/>
    <mergeCell ref="L28:L29"/>
    <mergeCell ref="M28:M29"/>
    <mergeCell ref="N28:N29"/>
    <mergeCell ref="B30:B31"/>
    <mergeCell ref="C30:C31"/>
    <mergeCell ref="D30:D31"/>
    <mergeCell ref="E30:E31"/>
    <mergeCell ref="F30:F31"/>
    <mergeCell ref="G30:G31"/>
    <mergeCell ref="H30:H31"/>
    <mergeCell ref="I30:I31"/>
    <mergeCell ref="J30:J31"/>
    <mergeCell ref="K30:K31"/>
    <mergeCell ref="L30:L31"/>
    <mergeCell ref="M30:M31"/>
    <mergeCell ref="N30:N31"/>
    <mergeCell ref="B32:B33"/>
    <mergeCell ref="C32:C33"/>
    <mergeCell ref="D32:D33"/>
    <mergeCell ref="E32:E33"/>
    <mergeCell ref="F32:F33"/>
    <mergeCell ref="G32:G33"/>
    <mergeCell ref="H32:H33"/>
    <mergeCell ref="I32:I33"/>
    <mergeCell ref="J32:J33"/>
    <mergeCell ref="K32:K33"/>
    <mergeCell ref="L32:L33"/>
    <mergeCell ref="M32:M33"/>
    <mergeCell ref="N32:N33"/>
  </mergeCells>
  <dataValidations count="3">
    <dataValidation type="list" allowBlank="1" showInputMessage="1" showErrorMessage="1" sqref="D28:D33" xr:uid="{34C9BD71-9B54-49D4-98ED-957E1080B134}">
      <formula1>$CN$12:$CN$23</formula1>
    </dataValidation>
    <dataValidation type="list" allowBlank="1" showInputMessage="1" showErrorMessage="1" sqref="C28:C33" xr:uid="{4079DB47-9259-41E3-88D0-DE38FD0E7A22}">
      <formula1>$CM$12:$CM$17</formula1>
    </dataValidation>
    <dataValidation type="list" allowBlank="1" showInputMessage="1" showErrorMessage="1" sqref="G28:G33" xr:uid="{B83FD5D1-3843-4DBC-AE53-E750B5555937}">
      <formula1>$CR$12:$CR$102</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9FB7F-C877-4010-B1D1-31FDB9852EF0}">
  <dimension ref="B1:L37"/>
  <sheetViews>
    <sheetView showGridLines="0" topLeftCell="A10" zoomScale="74" zoomScaleNormal="74" workbookViewId="0"/>
  </sheetViews>
  <sheetFormatPr defaultColWidth="11.42578125" defaultRowHeight="11.45"/>
  <cols>
    <col min="1" max="1" width="4.140625" style="216" customWidth="1"/>
    <col min="2" max="2" width="20.5703125" style="216" customWidth="1"/>
    <col min="3" max="3" width="38.5703125" style="217" customWidth="1"/>
    <col min="4" max="4" width="46.42578125" style="217" customWidth="1"/>
    <col min="5" max="5" width="14.42578125" style="218" customWidth="1"/>
    <col min="6" max="6" width="9.7109375" style="218" bestFit="1" customWidth="1"/>
    <col min="7" max="7" width="9.85546875" style="218" customWidth="1"/>
    <col min="8" max="8" width="20.85546875" style="218" customWidth="1"/>
    <col min="9" max="9" width="10.42578125" style="218" customWidth="1"/>
    <col min="10" max="10" width="11.42578125" style="218" customWidth="1"/>
    <col min="11" max="11" width="14.140625" style="218" bestFit="1" customWidth="1"/>
    <col min="12" max="12" width="17" style="218" customWidth="1"/>
    <col min="13" max="16384" width="11.42578125" style="216"/>
  </cols>
  <sheetData>
    <row r="1" spans="2:12" s="162" customFormat="1" ht="15.95"/>
    <row r="2" spans="2:12" s="162" customFormat="1" ht="35.1">
      <c r="B2" s="584" t="s">
        <v>868</v>
      </c>
      <c r="C2" s="584"/>
      <c r="D2" s="584"/>
      <c r="E2" s="584"/>
      <c r="F2" s="584"/>
      <c r="G2" s="584"/>
      <c r="H2" s="584"/>
      <c r="I2" s="584"/>
      <c r="J2" s="584"/>
      <c r="K2" s="584"/>
      <c r="L2" s="584"/>
    </row>
    <row r="3" spans="2:12" s="162" customFormat="1" ht="27.95">
      <c r="B3" s="585" t="s">
        <v>869</v>
      </c>
      <c r="C3" s="585"/>
      <c r="D3" s="585"/>
      <c r="E3" s="585"/>
      <c r="F3" s="585"/>
      <c r="G3" s="585"/>
      <c r="H3" s="585"/>
      <c r="I3" s="585"/>
      <c r="J3" s="585"/>
      <c r="K3" s="585"/>
      <c r="L3" s="585"/>
    </row>
    <row r="4" spans="2:12" s="162" customFormat="1" ht="27.95">
      <c r="B4" s="332"/>
      <c r="C4" s="332"/>
      <c r="D4" s="332"/>
      <c r="E4" s="332"/>
      <c r="F4" s="332"/>
      <c r="G4" s="332"/>
      <c r="H4" s="332"/>
      <c r="I4" s="332"/>
      <c r="J4" s="332"/>
      <c r="K4" s="332"/>
      <c r="L4" s="332"/>
    </row>
    <row r="5" spans="2:12" s="162" customFormat="1" ht="27.95">
      <c r="B5" s="332"/>
      <c r="C5" s="332"/>
      <c r="D5" s="332"/>
      <c r="E5" s="332"/>
      <c r="F5" s="332"/>
      <c r="G5" s="332"/>
      <c r="H5" s="332"/>
      <c r="I5" s="332"/>
      <c r="J5" s="332"/>
      <c r="K5" s="332"/>
      <c r="L5" s="332"/>
    </row>
    <row r="6" spans="2:12" s="162" customFormat="1" ht="27.95">
      <c r="B6" s="332"/>
      <c r="C6" s="332"/>
      <c r="D6" s="332"/>
      <c r="E6" s="332"/>
      <c r="F6" s="332"/>
      <c r="G6" s="332"/>
      <c r="H6" s="332"/>
      <c r="I6" s="332"/>
      <c r="J6" s="332"/>
      <c r="K6" s="332"/>
      <c r="L6" s="332"/>
    </row>
    <row r="7" spans="2:12" s="162" customFormat="1" ht="26.45" customHeight="1">
      <c r="B7" s="572" t="s">
        <v>870</v>
      </c>
      <c r="C7" s="572"/>
      <c r="D7" s="572"/>
      <c r="E7" s="572"/>
      <c r="F7" s="572"/>
      <c r="G7" s="572"/>
      <c r="H7" s="572"/>
      <c r="I7" s="572"/>
      <c r="J7" s="572"/>
      <c r="K7" s="572"/>
      <c r="L7" s="572"/>
    </row>
    <row r="8" spans="2:12" s="162" customFormat="1" ht="12.6" customHeight="1">
      <c r="B8" s="586"/>
      <c r="C8" s="586"/>
      <c r="D8" s="586"/>
      <c r="E8" s="586"/>
      <c r="F8" s="586"/>
      <c r="G8" s="586"/>
      <c r="H8" s="586"/>
      <c r="I8" s="586"/>
      <c r="J8" s="586"/>
      <c r="K8" s="586"/>
      <c r="L8" s="586"/>
    </row>
    <row r="9" spans="2:12" s="162" customFormat="1" ht="5.25" customHeight="1" thickBot="1">
      <c r="C9" s="163"/>
      <c r="D9" s="1"/>
      <c r="E9" s="164"/>
      <c r="F9" s="164"/>
      <c r="G9" s="164"/>
      <c r="H9" s="164"/>
      <c r="I9" s="164"/>
      <c r="J9" s="164"/>
      <c r="K9" s="164"/>
      <c r="L9" s="164"/>
    </row>
    <row r="10" spans="2:12" s="162" customFormat="1" ht="15.95">
      <c r="B10" s="587" t="s">
        <v>871</v>
      </c>
      <c r="C10" s="589" t="s">
        <v>872</v>
      </c>
      <c r="D10" s="589" t="s">
        <v>873</v>
      </c>
      <c r="E10" s="589" t="s">
        <v>874</v>
      </c>
      <c r="F10" s="589" t="s">
        <v>875</v>
      </c>
      <c r="G10" s="589" t="s">
        <v>81</v>
      </c>
      <c r="H10" s="575" t="s">
        <v>876</v>
      </c>
      <c r="I10" s="573" t="s">
        <v>877</v>
      </c>
      <c r="J10" s="575" t="s">
        <v>878</v>
      </c>
      <c r="K10" s="575" t="s">
        <v>879</v>
      </c>
      <c r="L10" s="577"/>
    </row>
    <row r="11" spans="2:12" s="165" customFormat="1" ht="35.450000000000003" customHeight="1" thickBot="1">
      <c r="B11" s="588"/>
      <c r="C11" s="590"/>
      <c r="D11" s="590"/>
      <c r="E11" s="590"/>
      <c r="F11" s="590"/>
      <c r="G11" s="590"/>
      <c r="H11" s="576"/>
      <c r="I11" s="574"/>
      <c r="J11" s="576"/>
      <c r="K11" s="333" t="s">
        <v>880</v>
      </c>
      <c r="L11" s="166" t="s">
        <v>881</v>
      </c>
    </row>
    <row r="12" spans="2:12" s="167" customFormat="1" ht="57.6">
      <c r="B12" s="578" t="s">
        <v>882</v>
      </c>
      <c r="C12" s="168" t="s">
        <v>883</v>
      </c>
      <c r="D12" s="169" t="s">
        <v>884</v>
      </c>
      <c r="E12" s="170" t="s">
        <v>885</v>
      </c>
      <c r="F12" s="171" t="s">
        <v>886</v>
      </c>
      <c r="G12" s="172" t="s">
        <v>887</v>
      </c>
      <c r="H12" s="173" t="s">
        <v>888</v>
      </c>
      <c r="I12" s="171">
        <v>20</v>
      </c>
      <c r="J12" s="171">
        <v>120</v>
      </c>
      <c r="K12" s="171" t="s">
        <v>889</v>
      </c>
      <c r="L12" s="174" t="s">
        <v>890</v>
      </c>
    </row>
    <row r="13" spans="2:12" s="167" customFormat="1" ht="39.75" customHeight="1">
      <c r="B13" s="579"/>
      <c r="C13" s="175" t="s">
        <v>891</v>
      </c>
      <c r="D13" s="176" t="s">
        <v>892</v>
      </c>
      <c r="E13" s="177" t="s">
        <v>885</v>
      </c>
      <c r="F13" s="177" t="s">
        <v>893</v>
      </c>
      <c r="G13" s="177" t="s">
        <v>887</v>
      </c>
      <c r="H13" s="178" t="s">
        <v>888</v>
      </c>
      <c r="I13" s="179">
        <v>24</v>
      </c>
      <c r="J13" s="179">
        <v>40</v>
      </c>
      <c r="K13" s="179" t="s">
        <v>894</v>
      </c>
      <c r="L13" s="180" t="s">
        <v>895</v>
      </c>
    </row>
    <row r="14" spans="2:12" s="167" customFormat="1" ht="34.5">
      <c r="B14" s="579"/>
      <c r="C14" s="175" t="s">
        <v>896</v>
      </c>
      <c r="D14" s="176" t="s">
        <v>897</v>
      </c>
      <c r="E14" s="177" t="s">
        <v>898</v>
      </c>
      <c r="F14" s="178" t="s">
        <v>893</v>
      </c>
      <c r="G14" s="177" t="s">
        <v>887</v>
      </c>
      <c r="H14" s="178" t="s">
        <v>888</v>
      </c>
      <c r="I14" s="178">
        <v>10</v>
      </c>
      <c r="J14" s="178">
        <v>80</v>
      </c>
      <c r="K14" s="181" t="s">
        <v>889</v>
      </c>
      <c r="L14" s="182" t="s">
        <v>899</v>
      </c>
    </row>
    <row r="15" spans="2:12" s="167" customFormat="1" ht="40.5" customHeight="1">
      <c r="B15" s="579"/>
      <c r="C15" s="175" t="s">
        <v>900</v>
      </c>
      <c r="D15" s="176" t="s">
        <v>901</v>
      </c>
      <c r="E15" s="177" t="s">
        <v>898</v>
      </c>
      <c r="F15" s="178" t="s">
        <v>893</v>
      </c>
      <c r="G15" s="177" t="s">
        <v>887</v>
      </c>
      <c r="H15" s="178" t="s">
        <v>888</v>
      </c>
      <c r="I15" s="178">
        <v>10</v>
      </c>
      <c r="J15" s="178">
        <v>50</v>
      </c>
      <c r="K15" s="181" t="s">
        <v>902</v>
      </c>
      <c r="L15" s="182" t="s">
        <v>903</v>
      </c>
    </row>
    <row r="16" spans="2:12" s="183" customFormat="1" ht="45">
      <c r="B16" s="579"/>
      <c r="C16" s="184" t="s">
        <v>904</v>
      </c>
      <c r="D16" s="185" t="s">
        <v>905</v>
      </c>
      <c r="E16" s="186" t="s">
        <v>906</v>
      </c>
      <c r="F16" s="179" t="s">
        <v>893</v>
      </c>
      <c r="G16" s="179" t="s">
        <v>907</v>
      </c>
      <c r="H16" s="179" t="s">
        <v>908</v>
      </c>
      <c r="I16" s="187" t="s">
        <v>909</v>
      </c>
      <c r="J16" s="178" t="s">
        <v>910</v>
      </c>
      <c r="K16" s="178" t="s">
        <v>911</v>
      </c>
      <c r="L16" s="182" t="s">
        <v>912</v>
      </c>
    </row>
    <row r="17" spans="2:12" s="183" customFormat="1" ht="23.1">
      <c r="B17" s="579"/>
      <c r="C17" s="184" t="s">
        <v>913</v>
      </c>
      <c r="D17" s="188" t="s">
        <v>914</v>
      </c>
      <c r="E17" s="186" t="s">
        <v>906</v>
      </c>
      <c r="F17" s="189" t="s">
        <v>915</v>
      </c>
      <c r="G17" s="179" t="s">
        <v>907</v>
      </c>
      <c r="H17" s="179" t="s">
        <v>916</v>
      </c>
      <c r="I17" s="177">
        <v>2</v>
      </c>
      <c r="J17" s="177" t="s">
        <v>917</v>
      </c>
      <c r="K17" s="177" t="s">
        <v>39</v>
      </c>
      <c r="L17" s="180" t="s">
        <v>918</v>
      </c>
    </row>
    <row r="18" spans="2:12" s="167" customFormat="1" ht="23.1">
      <c r="B18" s="579"/>
      <c r="C18" s="184" t="s">
        <v>919</v>
      </c>
      <c r="D18" s="190" t="s">
        <v>920</v>
      </c>
      <c r="E18" s="179" t="s">
        <v>906</v>
      </c>
      <c r="F18" s="178" t="s">
        <v>915</v>
      </c>
      <c r="G18" s="179" t="s">
        <v>921</v>
      </c>
      <c r="H18" s="179" t="s">
        <v>908</v>
      </c>
      <c r="I18" s="177">
        <v>8</v>
      </c>
      <c r="J18" s="177" t="s">
        <v>908</v>
      </c>
      <c r="K18" s="177" t="s">
        <v>922</v>
      </c>
      <c r="L18" s="180" t="s">
        <v>912</v>
      </c>
    </row>
    <row r="19" spans="2:12" s="167" customFormat="1" ht="27" customHeight="1">
      <c r="B19" s="579"/>
      <c r="C19" s="184" t="s">
        <v>923</v>
      </c>
      <c r="D19" s="581" t="s">
        <v>924</v>
      </c>
      <c r="E19" s="179" t="s">
        <v>906</v>
      </c>
      <c r="F19" s="178" t="s">
        <v>886</v>
      </c>
      <c r="G19" s="179" t="s">
        <v>907</v>
      </c>
      <c r="H19" s="179" t="s">
        <v>908</v>
      </c>
      <c r="I19" s="177">
        <v>5</v>
      </c>
      <c r="J19" s="177" t="s">
        <v>908</v>
      </c>
      <c r="K19" s="177" t="s">
        <v>889</v>
      </c>
      <c r="L19" s="191" t="s">
        <v>899</v>
      </c>
    </row>
    <row r="20" spans="2:12" s="167" customFormat="1" ht="22.5" customHeight="1">
      <c r="B20" s="579"/>
      <c r="C20" s="184" t="s">
        <v>925</v>
      </c>
      <c r="D20" s="582"/>
      <c r="E20" s="177" t="s">
        <v>906</v>
      </c>
      <c r="F20" s="178" t="s">
        <v>915</v>
      </c>
      <c r="G20" s="179" t="s">
        <v>907</v>
      </c>
      <c r="H20" s="179" t="s">
        <v>908</v>
      </c>
      <c r="I20" s="177">
        <v>6</v>
      </c>
      <c r="J20" s="177" t="s">
        <v>908</v>
      </c>
      <c r="K20" s="177" t="s">
        <v>894</v>
      </c>
      <c r="L20" s="191" t="s">
        <v>926</v>
      </c>
    </row>
    <row r="21" spans="2:12" s="167" customFormat="1" ht="24.95" customHeight="1">
      <c r="B21" s="579"/>
      <c r="C21" s="184" t="s">
        <v>927</v>
      </c>
      <c r="D21" s="582"/>
      <c r="E21" s="177" t="s">
        <v>906</v>
      </c>
      <c r="F21" s="192" t="s">
        <v>915</v>
      </c>
      <c r="G21" s="179" t="s">
        <v>907</v>
      </c>
      <c r="H21" s="179" t="s">
        <v>908</v>
      </c>
      <c r="I21" s="177">
        <v>1</v>
      </c>
      <c r="J21" s="177" t="s">
        <v>908</v>
      </c>
      <c r="K21" s="177" t="s">
        <v>894</v>
      </c>
      <c r="L21" s="191" t="s">
        <v>926</v>
      </c>
    </row>
    <row r="22" spans="2:12" s="167" customFormat="1" ht="24" customHeight="1">
      <c r="B22" s="579"/>
      <c r="C22" s="184" t="s">
        <v>928</v>
      </c>
      <c r="D22" s="582"/>
      <c r="E22" s="179" t="s">
        <v>906</v>
      </c>
      <c r="F22" s="178" t="s">
        <v>915</v>
      </c>
      <c r="G22" s="179" t="s">
        <v>907</v>
      </c>
      <c r="H22" s="179" t="s">
        <v>908</v>
      </c>
      <c r="I22" s="177">
        <v>1</v>
      </c>
      <c r="J22" s="177" t="s">
        <v>908</v>
      </c>
      <c r="K22" s="177" t="s">
        <v>894</v>
      </c>
      <c r="L22" s="191" t="s">
        <v>926</v>
      </c>
    </row>
    <row r="23" spans="2:12" s="167" customFormat="1" ht="24" customHeight="1">
      <c r="B23" s="579"/>
      <c r="C23" s="193" t="s">
        <v>929</v>
      </c>
      <c r="D23" s="582"/>
      <c r="E23" s="179" t="s">
        <v>906</v>
      </c>
      <c r="F23" s="178" t="s">
        <v>915</v>
      </c>
      <c r="G23" s="179" t="s">
        <v>907</v>
      </c>
      <c r="H23" s="179" t="s">
        <v>908</v>
      </c>
      <c r="I23" s="177">
        <v>1</v>
      </c>
      <c r="J23" s="177" t="s">
        <v>908</v>
      </c>
      <c r="K23" s="177" t="s">
        <v>894</v>
      </c>
      <c r="L23" s="191" t="s">
        <v>926</v>
      </c>
    </row>
    <row r="24" spans="2:12" s="167" customFormat="1" ht="23.45" customHeight="1">
      <c r="B24" s="579"/>
      <c r="C24" s="193" t="s">
        <v>930</v>
      </c>
      <c r="D24" s="582"/>
      <c r="E24" s="179" t="s">
        <v>906</v>
      </c>
      <c r="F24" s="178" t="s">
        <v>915</v>
      </c>
      <c r="G24" s="179" t="s">
        <v>907</v>
      </c>
      <c r="H24" s="179" t="s">
        <v>908</v>
      </c>
      <c r="I24" s="177">
        <v>1</v>
      </c>
      <c r="J24" s="177" t="s">
        <v>908</v>
      </c>
      <c r="K24" s="177" t="s">
        <v>894</v>
      </c>
      <c r="L24" s="191" t="s">
        <v>926</v>
      </c>
    </row>
    <row r="25" spans="2:12" s="167" customFormat="1" ht="23.1">
      <c r="B25" s="579"/>
      <c r="C25" s="193" t="s">
        <v>931</v>
      </c>
      <c r="D25" s="582"/>
      <c r="E25" s="179" t="s">
        <v>906</v>
      </c>
      <c r="F25" s="178" t="s">
        <v>915</v>
      </c>
      <c r="G25" s="179" t="s">
        <v>907</v>
      </c>
      <c r="H25" s="179" t="s">
        <v>908</v>
      </c>
      <c r="I25" s="177">
        <v>1</v>
      </c>
      <c r="J25" s="177" t="s">
        <v>908</v>
      </c>
      <c r="K25" s="177" t="s">
        <v>894</v>
      </c>
      <c r="L25" s="191" t="s">
        <v>926</v>
      </c>
    </row>
    <row r="26" spans="2:12" s="167" customFormat="1" ht="24.6" customHeight="1">
      <c r="B26" s="579"/>
      <c r="C26" s="193" t="s">
        <v>932</v>
      </c>
      <c r="D26" s="582"/>
      <c r="E26" s="179" t="s">
        <v>906</v>
      </c>
      <c r="F26" s="178" t="s">
        <v>915</v>
      </c>
      <c r="G26" s="179" t="s">
        <v>907</v>
      </c>
      <c r="H26" s="179" t="s">
        <v>908</v>
      </c>
      <c r="I26" s="177">
        <v>1</v>
      </c>
      <c r="J26" s="177" t="s">
        <v>908</v>
      </c>
      <c r="K26" s="177" t="s">
        <v>894</v>
      </c>
      <c r="L26" s="191" t="s">
        <v>926</v>
      </c>
    </row>
    <row r="27" spans="2:12" s="167" customFormat="1" ht="24.95" customHeight="1">
      <c r="B27" s="579"/>
      <c r="C27" s="193" t="s">
        <v>933</v>
      </c>
      <c r="D27" s="582"/>
      <c r="E27" s="179" t="s">
        <v>906</v>
      </c>
      <c r="F27" s="178" t="s">
        <v>915</v>
      </c>
      <c r="G27" s="179" t="s">
        <v>907</v>
      </c>
      <c r="H27" s="179" t="s">
        <v>908</v>
      </c>
      <c r="I27" s="177">
        <v>1</v>
      </c>
      <c r="J27" s="177" t="s">
        <v>908</v>
      </c>
      <c r="K27" s="177" t="s">
        <v>894</v>
      </c>
      <c r="L27" s="191" t="s">
        <v>926</v>
      </c>
    </row>
    <row r="28" spans="2:12" s="167" customFormat="1" ht="24.95" customHeight="1">
      <c r="B28" s="579"/>
      <c r="C28" s="194" t="s">
        <v>934</v>
      </c>
      <c r="D28" s="582"/>
      <c r="E28" s="179" t="s">
        <v>906</v>
      </c>
      <c r="F28" s="178" t="s">
        <v>915</v>
      </c>
      <c r="G28" s="179" t="s">
        <v>907</v>
      </c>
      <c r="H28" s="179" t="s">
        <v>908</v>
      </c>
      <c r="I28" s="177">
        <v>1</v>
      </c>
      <c r="J28" s="177" t="s">
        <v>908</v>
      </c>
      <c r="K28" s="177" t="s">
        <v>894</v>
      </c>
      <c r="L28" s="191" t="s">
        <v>926</v>
      </c>
    </row>
    <row r="29" spans="2:12" s="167" customFormat="1" ht="27" customHeight="1" thickBot="1">
      <c r="B29" s="580"/>
      <c r="C29" s="195" t="s">
        <v>935</v>
      </c>
      <c r="D29" s="583"/>
      <c r="E29" s="196" t="s">
        <v>906</v>
      </c>
      <c r="F29" s="197" t="s">
        <v>915</v>
      </c>
      <c r="G29" s="196" t="s">
        <v>907</v>
      </c>
      <c r="H29" s="196" t="s">
        <v>908</v>
      </c>
      <c r="I29" s="198">
        <v>1</v>
      </c>
      <c r="J29" s="198" t="s">
        <v>908</v>
      </c>
      <c r="K29" s="198" t="s">
        <v>894</v>
      </c>
      <c r="L29" s="199" t="s">
        <v>926</v>
      </c>
    </row>
    <row r="30" spans="2:12" s="167" customFormat="1" ht="48.95" customHeight="1">
      <c r="B30" s="578" t="s">
        <v>936</v>
      </c>
      <c r="C30" s="168" t="s">
        <v>937</v>
      </c>
      <c r="D30" s="169" t="s">
        <v>938</v>
      </c>
      <c r="E30" s="200" t="s">
        <v>885</v>
      </c>
      <c r="F30" s="201" t="s">
        <v>939</v>
      </c>
      <c r="G30" s="200" t="s">
        <v>940</v>
      </c>
      <c r="H30" s="200" t="s">
        <v>941</v>
      </c>
      <c r="I30" s="200">
        <v>20</v>
      </c>
      <c r="J30" s="200">
        <v>20</v>
      </c>
      <c r="K30" s="170" t="s">
        <v>902</v>
      </c>
      <c r="L30" s="202" t="s">
        <v>942</v>
      </c>
    </row>
    <row r="31" spans="2:12" s="167" customFormat="1" ht="83.1" customHeight="1">
      <c r="B31" s="579"/>
      <c r="C31" s="175" t="s">
        <v>943</v>
      </c>
      <c r="D31" s="203" t="s">
        <v>944</v>
      </c>
      <c r="E31" s="179" t="s">
        <v>885</v>
      </c>
      <c r="F31" s="179" t="s">
        <v>939</v>
      </c>
      <c r="G31" s="179" t="s">
        <v>940</v>
      </c>
      <c r="H31" s="179" t="s">
        <v>945</v>
      </c>
      <c r="I31" s="179">
        <v>80</v>
      </c>
      <c r="J31" s="179">
        <v>20</v>
      </c>
      <c r="K31" s="179" t="s">
        <v>889</v>
      </c>
      <c r="L31" s="191" t="s">
        <v>946</v>
      </c>
    </row>
    <row r="32" spans="2:12" s="167" customFormat="1" ht="40.5" customHeight="1">
      <c r="B32" s="579"/>
      <c r="C32" s="175" t="s">
        <v>947</v>
      </c>
      <c r="D32" s="204" t="s">
        <v>948</v>
      </c>
      <c r="E32" s="178" t="s">
        <v>885</v>
      </c>
      <c r="F32" s="179" t="s">
        <v>939</v>
      </c>
      <c r="G32" s="178" t="s">
        <v>940</v>
      </c>
      <c r="H32" s="178" t="s">
        <v>949</v>
      </c>
      <c r="I32" s="178">
        <v>40</v>
      </c>
      <c r="J32" s="178">
        <v>100</v>
      </c>
      <c r="K32" s="205" t="s">
        <v>902</v>
      </c>
      <c r="L32" s="206" t="s">
        <v>942</v>
      </c>
    </row>
    <row r="33" spans="2:12" s="167" customFormat="1" ht="51.95" customHeight="1" thickBot="1">
      <c r="B33" s="579"/>
      <c r="C33" s="207" t="s">
        <v>950</v>
      </c>
      <c r="D33" s="204" t="s">
        <v>951</v>
      </c>
      <c r="E33" s="178" t="s">
        <v>885</v>
      </c>
      <c r="F33" s="179" t="s">
        <v>939</v>
      </c>
      <c r="G33" s="178" t="s">
        <v>940</v>
      </c>
      <c r="H33" s="177" t="s">
        <v>952</v>
      </c>
      <c r="I33" s="177">
        <v>40</v>
      </c>
      <c r="J33" s="178">
        <v>20</v>
      </c>
      <c r="K33" s="177" t="s">
        <v>894</v>
      </c>
      <c r="L33" s="191" t="s">
        <v>895</v>
      </c>
    </row>
    <row r="34" spans="2:12" s="167" customFormat="1" ht="48" customHeight="1" thickBot="1">
      <c r="B34" s="580"/>
      <c r="C34" s="208" t="s">
        <v>953</v>
      </c>
      <c r="D34" s="209" t="s">
        <v>954</v>
      </c>
      <c r="E34" s="198" t="s">
        <v>898</v>
      </c>
      <c r="F34" s="198" t="s">
        <v>915</v>
      </c>
      <c r="G34" s="198" t="s">
        <v>940</v>
      </c>
      <c r="H34" s="210" t="s">
        <v>888</v>
      </c>
      <c r="I34" s="170" t="s">
        <v>955</v>
      </c>
      <c r="J34" s="170" t="s">
        <v>955</v>
      </c>
      <c r="K34" s="198" t="s">
        <v>918</v>
      </c>
      <c r="L34" s="199" t="s">
        <v>956</v>
      </c>
    </row>
    <row r="35" spans="2:12" s="167" customFormat="1" ht="49.5" customHeight="1">
      <c r="B35" s="569" t="s">
        <v>957</v>
      </c>
      <c r="C35" s="211" t="s">
        <v>958</v>
      </c>
      <c r="D35" s="212" t="s">
        <v>959</v>
      </c>
      <c r="E35" s="170" t="s">
        <v>885</v>
      </c>
      <c r="F35" s="201" t="s">
        <v>939</v>
      </c>
      <c r="G35" s="170" t="s">
        <v>940</v>
      </c>
      <c r="H35" s="171" t="s">
        <v>888</v>
      </c>
      <c r="I35" s="170">
        <v>50</v>
      </c>
      <c r="J35" s="170">
        <v>110</v>
      </c>
      <c r="K35" s="171" t="s">
        <v>902</v>
      </c>
      <c r="L35" s="174" t="s">
        <v>960</v>
      </c>
    </row>
    <row r="36" spans="2:12" s="167" customFormat="1" ht="34.5" customHeight="1">
      <c r="B36" s="570"/>
      <c r="C36" s="213" t="s">
        <v>961</v>
      </c>
      <c r="D36" s="204" t="s">
        <v>962</v>
      </c>
      <c r="E36" s="177" t="s">
        <v>885</v>
      </c>
      <c r="F36" s="179" t="s">
        <v>939</v>
      </c>
      <c r="G36" s="177" t="s">
        <v>907</v>
      </c>
      <c r="H36" s="177" t="s">
        <v>908</v>
      </c>
      <c r="I36" s="177">
        <v>20</v>
      </c>
      <c r="J36" s="177">
        <v>270</v>
      </c>
      <c r="K36" s="177" t="s">
        <v>963</v>
      </c>
      <c r="L36" s="191" t="s">
        <v>890</v>
      </c>
    </row>
    <row r="37" spans="2:12" s="167" customFormat="1" ht="40.5" customHeight="1" thickBot="1">
      <c r="B37" s="571"/>
      <c r="C37" s="214" t="s">
        <v>964</v>
      </c>
      <c r="D37" s="209" t="s">
        <v>965</v>
      </c>
      <c r="E37" s="198" t="s">
        <v>898</v>
      </c>
      <c r="F37" s="196" t="s">
        <v>893</v>
      </c>
      <c r="G37" s="198" t="s">
        <v>940</v>
      </c>
      <c r="H37" s="198" t="s">
        <v>908</v>
      </c>
      <c r="I37" s="198" t="s">
        <v>966</v>
      </c>
      <c r="J37" s="198" t="s">
        <v>908</v>
      </c>
      <c r="K37" s="198" t="s">
        <v>889</v>
      </c>
      <c r="L37" s="215" t="s">
        <v>967</v>
      </c>
    </row>
  </sheetData>
  <autoFilter ref="A11:L37" xr:uid="{C09CFF31-A10D-47B8-8721-0150817CCCC4}"/>
  <mergeCells count="18">
    <mergeCell ref="B2:L2"/>
    <mergeCell ref="B3:L3"/>
    <mergeCell ref="B8:L8"/>
    <mergeCell ref="B10:B11"/>
    <mergeCell ref="C10:C11"/>
    <mergeCell ref="D10:D11"/>
    <mergeCell ref="E10:E11"/>
    <mergeCell ref="F10:F11"/>
    <mergeCell ref="G10:G11"/>
    <mergeCell ref="H10:H11"/>
    <mergeCell ref="B35:B37"/>
    <mergeCell ref="B7:L7"/>
    <mergeCell ref="I10:I11"/>
    <mergeCell ref="J10:J11"/>
    <mergeCell ref="K10:L10"/>
    <mergeCell ref="B12:B29"/>
    <mergeCell ref="D19:D29"/>
    <mergeCell ref="B30:B34"/>
  </mergeCells>
  <printOptions horizontalCentered="1" verticalCentered="1"/>
  <pageMargins left="3.937007874015748E-2" right="3.937007874015748E-2" top="0.15748031496062992" bottom="0.15748031496062992" header="0" footer="0"/>
  <pageSetup scale="46"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AF4F7-610D-4014-B029-53112AB635BB}">
  <dimension ref="A1:AB38"/>
  <sheetViews>
    <sheetView showGridLines="0" zoomScale="55" zoomScaleNormal="55" workbookViewId="0">
      <pane xSplit="2" ySplit="9" topLeftCell="C10" activePane="bottomRight" state="frozen"/>
      <selection pane="bottomRight" activeCell="R12" sqref="R12"/>
      <selection pane="bottomLeft" activeCell="A10" sqref="A10"/>
      <selection pane="topRight" activeCell="C1" sqref="C1"/>
    </sheetView>
  </sheetViews>
  <sheetFormatPr defaultColWidth="0" defaultRowHeight="0" customHeight="1" zeroHeight="1"/>
  <cols>
    <col min="1" max="1" width="18.85546875" style="24" bestFit="1" customWidth="1"/>
    <col min="2" max="2" width="29" style="25" customWidth="1"/>
    <col min="3" max="3" width="17.42578125" style="25" customWidth="1"/>
    <col min="4" max="13" width="17.42578125" style="23" customWidth="1"/>
    <col min="14" max="14" width="3.42578125" style="24" customWidth="1"/>
    <col min="15" max="28" width="0" style="24" hidden="1" customWidth="1"/>
    <col min="29" max="16384" width="6.5703125" style="24" hidden="1"/>
  </cols>
  <sheetData>
    <row r="1" spans="1:14" s="22" customFormat="1" ht="14.45">
      <c r="A1" s="21"/>
      <c r="B1" s="21"/>
      <c r="C1" s="359"/>
      <c r="D1" s="360"/>
      <c r="E1" s="360"/>
      <c r="F1" s="360"/>
      <c r="G1" s="360"/>
      <c r="H1" s="360"/>
      <c r="I1" s="360"/>
      <c r="J1" s="138"/>
      <c r="K1" s="138"/>
      <c r="L1" s="138"/>
      <c r="M1" s="138"/>
    </row>
    <row r="2" spans="1:14" s="22" customFormat="1" ht="141.6" customHeight="1">
      <c r="C2" s="591" t="s">
        <v>968</v>
      </c>
      <c r="D2" s="591"/>
      <c r="E2" s="591"/>
      <c r="F2" s="591"/>
      <c r="G2" s="591"/>
      <c r="H2" s="591"/>
      <c r="I2" s="591"/>
      <c r="J2" s="591"/>
      <c r="K2" s="591"/>
      <c r="L2" s="591"/>
      <c r="M2" s="591"/>
    </row>
    <row r="3" spans="1:14" s="22" customFormat="1" ht="48.95">
      <c r="A3" s="597" t="s">
        <v>969</v>
      </c>
      <c r="B3" s="597"/>
      <c r="C3" s="597"/>
      <c r="D3" s="597"/>
      <c r="E3" s="597"/>
      <c r="F3" s="597"/>
      <c r="G3" s="597"/>
      <c r="H3" s="597"/>
      <c r="I3" s="597"/>
      <c r="J3" s="597"/>
      <c r="K3" s="597"/>
      <c r="L3" s="597"/>
      <c r="M3" s="597"/>
    </row>
    <row r="4" spans="1:14" s="22" customFormat="1" ht="14.45">
      <c r="A4" s="598"/>
      <c r="B4" s="598"/>
      <c r="C4" s="572"/>
      <c r="D4" s="572"/>
      <c r="E4" s="572"/>
      <c r="F4" s="572"/>
      <c r="G4" s="572"/>
      <c r="H4" s="572"/>
      <c r="I4" s="572"/>
      <c r="J4" s="598"/>
      <c r="K4" s="598"/>
      <c r="L4" s="598"/>
      <c r="M4" s="598"/>
    </row>
    <row r="5" spans="1:14" s="22" customFormat="1" ht="14.45">
      <c r="A5" s="341"/>
      <c r="B5" s="341"/>
      <c r="C5" s="334"/>
      <c r="D5" s="334"/>
      <c r="E5" s="334"/>
      <c r="F5" s="334"/>
      <c r="G5" s="334"/>
      <c r="H5" s="334"/>
      <c r="I5" s="334"/>
      <c r="J5" s="341"/>
      <c r="K5" s="341"/>
      <c r="L5" s="341"/>
      <c r="M5" s="341"/>
    </row>
    <row r="6" spans="1:14" s="22" customFormat="1" ht="14.45">
      <c r="A6" s="341"/>
      <c r="B6" s="341"/>
      <c r="C6" s="334"/>
      <c r="D6" s="334"/>
      <c r="E6" s="334"/>
      <c r="F6" s="334"/>
      <c r="G6" s="334"/>
      <c r="H6" s="334"/>
      <c r="I6" s="334"/>
      <c r="J6" s="341"/>
      <c r="K6" s="341"/>
      <c r="L6" s="341"/>
      <c r="M6" s="341"/>
    </row>
    <row r="7" spans="1:14" s="137" customFormat="1" ht="48" customHeight="1" thickBot="1">
      <c r="A7" s="599" t="s">
        <v>970</v>
      </c>
      <c r="B7" s="599"/>
      <c r="C7" s="600"/>
      <c r="D7" s="600"/>
      <c r="E7" s="600"/>
      <c r="F7" s="600"/>
      <c r="G7" s="600"/>
      <c r="H7" s="600"/>
      <c r="I7" s="600"/>
      <c r="J7" s="599"/>
      <c r="K7" s="599"/>
      <c r="L7" s="599"/>
      <c r="M7" s="599"/>
    </row>
    <row r="8" spans="1:14" s="139" customFormat="1" ht="27" customHeight="1" thickBot="1">
      <c r="A8" s="593" t="s">
        <v>74</v>
      </c>
      <c r="B8" s="593"/>
      <c r="C8" s="594">
        <v>2021</v>
      </c>
      <c r="D8" s="595"/>
      <c r="E8" s="595"/>
      <c r="F8" s="595"/>
      <c r="G8" s="595"/>
      <c r="H8" s="595"/>
      <c r="I8" s="595"/>
      <c r="J8" s="595"/>
      <c r="K8" s="595"/>
      <c r="L8" s="595"/>
      <c r="M8" s="595"/>
      <c r="N8" s="137"/>
    </row>
    <row r="9" spans="1:14" s="140" customFormat="1" ht="27" customHeight="1">
      <c r="A9" s="593"/>
      <c r="B9" s="593"/>
      <c r="C9" s="141" t="s">
        <v>39</v>
      </c>
      <c r="D9" s="142" t="s">
        <v>40</v>
      </c>
      <c r="E9" s="142" t="s">
        <v>41</v>
      </c>
      <c r="F9" s="142" t="s">
        <v>42</v>
      </c>
      <c r="G9" s="142" t="s">
        <v>43</v>
      </c>
      <c r="H9" s="142" t="s">
        <v>44</v>
      </c>
      <c r="I9" s="142" t="s">
        <v>46</v>
      </c>
      <c r="J9" s="142" t="s">
        <v>47</v>
      </c>
      <c r="K9" s="142" t="s">
        <v>48</v>
      </c>
      <c r="L9" s="142" t="s">
        <v>49</v>
      </c>
      <c r="M9" s="143" t="s">
        <v>50</v>
      </c>
      <c r="N9" s="137"/>
    </row>
    <row r="10" spans="1:14" s="140" customFormat="1" ht="78" customHeight="1">
      <c r="A10" s="596" t="s">
        <v>971</v>
      </c>
      <c r="B10" s="596"/>
      <c r="C10" s="368"/>
      <c r="D10" s="368"/>
      <c r="E10" s="369"/>
      <c r="F10" s="369"/>
      <c r="G10" s="369"/>
      <c r="H10" s="369"/>
      <c r="I10" s="369"/>
      <c r="J10" s="368"/>
      <c r="K10" s="368"/>
      <c r="L10" s="369"/>
      <c r="M10" s="369"/>
      <c r="N10" s="137"/>
    </row>
    <row r="11" spans="1:14" s="140" customFormat="1" ht="78" customHeight="1">
      <c r="A11" s="592" t="s">
        <v>972</v>
      </c>
      <c r="B11" s="592"/>
      <c r="C11" s="369"/>
      <c r="D11" s="369"/>
      <c r="E11" s="368"/>
      <c r="F11" s="369"/>
      <c r="G11" s="369"/>
      <c r="H11" s="369"/>
      <c r="I11" s="369"/>
      <c r="J11" s="369"/>
      <c r="K11" s="369"/>
      <c r="L11" s="368"/>
      <c r="M11" s="369"/>
      <c r="N11" s="137"/>
    </row>
    <row r="12" spans="1:14" s="140" customFormat="1" ht="78" customHeight="1">
      <c r="A12" s="592" t="s">
        <v>973</v>
      </c>
      <c r="B12" s="592"/>
      <c r="C12" s="369"/>
      <c r="D12" s="369"/>
      <c r="E12" s="369"/>
      <c r="F12" s="368"/>
      <c r="G12" s="369"/>
      <c r="H12" s="369"/>
      <c r="I12" s="369"/>
      <c r="J12" s="369"/>
      <c r="K12" s="369"/>
      <c r="L12" s="369"/>
      <c r="M12" s="369"/>
      <c r="N12" s="137"/>
    </row>
    <row r="13" spans="1:14" s="140" customFormat="1" ht="78" customHeight="1">
      <c r="A13" s="592" t="s">
        <v>974</v>
      </c>
      <c r="B13" s="592"/>
      <c r="C13" s="369"/>
      <c r="D13" s="369"/>
      <c r="E13" s="368"/>
      <c r="F13" s="369"/>
      <c r="G13" s="369"/>
      <c r="H13" s="369"/>
      <c r="I13" s="369"/>
      <c r="J13" s="369"/>
      <c r="K13" s="369"/>
      <c r="L13" s="369"/>
      <c r="M13" s="369"/>
      <c r="N13" s="137"/>
    </row>
    <row r="14" spans="1:14" s="140" customFormat="1" ht="78" customHeight="1">
      <c r="A14" s="592" t="s">
        <v>975</v>
      </c>
      <c r="B14" s="592"/>
      <c r="C14" s="369"/>
      <c r="D14" s="369"/>
      <c r="E14" s="369"/>
      <c r="F14" s="368"/>
      <c r="G14" s="369"/>
      <c r="H14" s="369"/>
      <c r="I14" s="369"/>
      <c r="J14" s="369"/>
      <c r="K14" s="369"/>
      <c r="L14" s="369"/>
      <c r="M14" s="369"/>
      <c r="N14" s="137"/>
    </row>
    <row r="15" spans="1:14" s="140" customFormat="1" ht="78" customHeight="1">
      <c r="A15" s="592" t="s">
        <v>976</v>
      </c>
      <c r="B15" s="592"/>
      <c r="C15" s="369"/>
      <c r="D15" s="368"/>
      <c r="E15" s="368"/>
      <c r="F15" s="368"/>
      <c r="G15" s="368"/>
      <c r="H15" s="368"/>
      <c r="I15" s="368"/>
      <c r="J15" s="368"/>
      <c r="K15" s="368"/>
      <c r="L15" s="368"/>
      <c r="M15" s="368"/>
      <c r="N15" s="137"/>
    </row>
    <row r="16" spans="1:14" s="140" customFormat="1" ht="78" customHeight="1">
      <c r="A16" s="592" t="s">
        <v>977</v>
      </c>
      <c r="B16" s="592"/>
      <c r="C16" s="369"/>
      <c r="D16" s="368"/>
      <c r="E16" s="368"/>
      <c r="F16" s="368"/>
      <c r="G16" s="368"/>
      <c r="H16" s="368"/>
      <c r="I16" s="368"/>
      <c r="J16" s="368"/>
      <c r="K16" s="368"/>
      <c r="L16" s="368"/>
      <c r="M16" s="368"/>
      <c r="N16" s="137"/>
    </row>
    <row r="17" spans="1:14" s="140" customFormat="1" ht="78" customHeight="1">
      <c r="A17" s="592" t="s">
        <v>978</v>
      </c>
      <c r="B17" s="592"/>
      <c r="C17" s="369"/>
      <c r="D17" s="369"/>
      <c r="E17" s="369"/>
      <c r="F17" s="369"/>
      <c r="G17" s="369"/>
      <c r="H17" s="369"/>
      <c r="I17" s="368"/>
      <c r="J17" s="368"/>
      <c r="K17" s="369"/>
      <c r="L17" s="369"/>
      <c r="M17" s="369"/>
      <c r="N17" s="137"/>
    </row>
    <row r="18" spans="1:14" s="140" customFormat="1" ht="78" customHeight="1">
      <c r="A18" s="592" t="s">
        <v>979</v>
      </c>
      <c r="B18" s="592"/>
      <c r="C18" s="369"/>
      <c r="D18" s="369"/>
      <c r="E18" s="369"/>
      <c r="F18" s="369"/>
      <c r="G18" s="369"/>
      <c r="H18" s="369"/>
      <c r="I18" s="369"/>
      <c r="J18" s="369"/>
      <c r="K18" s="369"/>
      <c r="L18" s="368"/>
      <c r="M18" s="369"/>
      <c r="N18" s="137"/>
    </row>
    <row r="19" spans="1:14" s="140" customFormat="1" ht="78" customHeight="1">
      <c r="A19" s="592" t="s">
        <v>980</v>
      </c>
      <c r="B19" s="592"/>
      <c r="C19" s="369"/>
      <c r="D19" s="369"/>
      <c r="E19" s="369"/>
      <c r="F19" s="369"/>
      <c r="G19" s="369"/>
      <c r="H19" s="369"/>
      <c r="I19" s="369"/>
      <c r="J19" s="368"/>
      <c r="K19" s="368"/>
      <c r="L19" s="368"/>
      <c r="M19" s="368"/>
      <c r="N19" s="137"/>
    </row>
    <row r="20" spans="1:14" s="140" customFormat="1" ht="78" customHeight="1">
      <c r="A20" s="592" t="s">
        <v>981</v>
      </c>
      <c r="B20" s="592"/>
      <c r="C20" s="369"/>
      <c r="D20" s="369"/>
      <c r="E20" s="369"/>
      <c r="F20" s="369"/>
      <c r="G20" s="369"/>
      <c r="H20" s="369"/>
      <c r="I20" s="369"/>
      <c r="J20" s="369"/>
      <c r="K20" s="368"/>
      <c r="L20" s="368"/>
      <c r="M20" s="369"/>
      <c r="N20" s="137"/>
    </row>
    <row r="21" spans="1:14" ht="15.6">
      <c r="A21" s="349"/>
      <c r="B21" s="349"/>
      <c r="C21" s="349"/>
      <c r="D21" s="349"/>
      <c r="E21" s="349"/>
      <c r="F21" s="349"/>
      <c r="G21" s="349"/>
      <c r="H21" s="349"/>
      <c r="I21" s="349"/>
      <c r="J21" s="349"/>
      <c r="K21" s="349"/>
      <c r="L21" s="349"/>
      <c r="M21" s="349"/>
      <c r="N21" s="137"/>
    </row>
    <row r="22" spans="1:14" ht="15.6">
      <c r="A22" s="349"/>
      <c r="B22" s="349"/>
      <c r="C22" s="349"/>
      <c r="D22" s="349"/>
      <c r="E22" s="349"/>
      <c r="F22" s="349"/>
      <c r="G22" s="349"/>
      <c r="H22" s="349"/>
      <c r="I22" s="349"/>
      <c r="J22" s="349"/>
      <c r="K22" s="349"/>
      <c r="L22" s="349"/>
      <c r="M22" s="349"/>
      <c r="N22" s="137"/>
    </row>
    <row r="23" spans="1:14" ht="15.6">
      <c r="A23" s="349"/>
      <c r="B23" s="349"/>
      <c r="C23" s="349"/>
      <c r="D23" s="349"/>
      <c r="E23" s="349"/>
      <c r="F23" s="349"/>
      <c r="G23" s="349"/>
      <c r="H23" s="349"/>
      <c r="I23" s="349"/>
      <c r="J23" s="349"/>
      <c r="K23" s="349"/>
      <c r="L23" s="349"/>
      <c r="M23" s="349"/>
      <c r="N23" s="137"/>
    </row>
    <row r="24" spans="1:14" ht="14.45">
      <c r="A24" s="349"/>
      <c r="B24" s="349"/>
      <c r="C24" s="349"/>
      <c r="D24" s="349"/>
      <c r="E24" s="349"/>
      <c r="F24" s="349"/>
      <c r="G24" s="349"/>
      <c r="H24" s="349"/>
      <c r="I24" s="349"/>
      <c r="J24" s="349"/>
      <c r="K24" s="349"/>
      <c r="L24" s="349"/>
      <c r="M24" s="349"/>
    </row>
    <row r="25" spans="1:14" ht="14.45">
      <c r="A25" s="349"/>
      <c r="B25" s="349"/>
      <c r="C25" s="349"/>
      <c r="D25" s="349"/>
      <c r="E25" s="349"/>
      <c r="F25" s="349"/>
      <c r="G25" s="349"/>
      <c r="H25" s="349"/>
      <c r="I25" s="349"/>
      <c r="J25" s="349"/>
      <c r="K25" s="349"/>
      <c r="L25" s="349"/>
      <c r="M25" s="349"/>
    </row>
    <row r="26" spans="1:14" ht="14.45">
      <c r="A26" s="349"/>
      <c r="B26" s="349"/>
      <c r="C26" s="349"/>
      <c r="D26" s="349"/>
      <c r="E26" s="349"/>
      <c r="F26" s="349"/>
      <c r="G26" s="349"/>
      <c r="H26" s="349"/>
      <c r="I26" s="349"/>
      <c r="J26" s="349"/>
      <c r="K26" s="349"/>
      <c r="L26" s="349"/>
      <c r="M26" s="349"/>
    </row>
    <row r="27" spans="1:14" ht="14.45">
      <c r="A27" s="349"/>
      <c r="B27" s="349"/>
      <c r="C27" s="349"/>
      <c r="D27" s="349"/>
      <c r="E27" s="349"/>
      <c r="F27" s="349"/>
      <c r="G27" s="349"/>
      <c r="H27" s="349"/>
      <c r="I27" s="349"/>
      <c r="J27" s="349"/>
      <c r="K27" s="349"/>
      <c r="L27" s="349"/>
      <c r="M27" s="349"/>
    </row>
    <row r="28" spans="1:14" ht="14.45">
      <c r="A28" s="349"/>
      <c r="B28" s="349"/>
      <c r="C28" s="349"/>
      <c r="D28" s="349"/>
      <c r="E28" s="349"/>
      <c r="F28" s="349"/>
      <c r="G28" s="349"/>
      <c r="H28" s="349"/>
      <c r="I28" s="349"/>
      <c r="J28" s="349"/>
      <c r="K28" s="349"/>
      <c r="L28" s="349"/>
      <c r="M28" s="349"/>
    </row>
    <row r="29" spans="1:14" ht="14.45">
      <c r="A29" s="349"/>
      <c r="B29" s="349"/>
      <c r="C29" s="349"/>
      <c r="D29" s="349"/>
      <c r="E29" s="349"/>
      <c r="F29" s="349"/>
      <c r="G29" s="349"/>
      <c r="H29" s="349"/>
      <c r="I29" s="349"/>
      <c r="J29" s="349"/>
      <c r="K29" s="349"/>
      <c r="L29" s="349"/>
      <c r="M29" s="349"/>
    </row>
    <row r="30" spans="1:14" ht="14.45">
      <c r="A30" s="349"/>
      <c r="B30" s="349"/>
      <c r="C30" s="349"/>
      <c r="D30" s="349"/>
      <c r="E30" s="349"/>
      <c r="F30" s="349"/>
      <c r="G30" s="349"/>
      <c r="H30" s="349"/>
      <c r="I30" s="349"/>
      <c r="J30" s="349"/>
      <c r="K30" s="349"/>
      <c r="L30" s="349"/>
      <c r="M30" s="349"/>
    </row>
    <row r="31" spans="1:14" ht="14.45">
      <c r="A31" s="349"/>
      <c r="B31" s="349"/>
      <c r="C31" s="349"/>
      <c r="D31" s="349"/>
      <c r="E31" s="349"/>
      <c r="F31" s="349"/>
      <c r="G31" s="349"/>
      <c r="H31" s="349"/>
      <c r="I31" s="349"/>
      <c r="J31" s="349"/>
      <c r="K31" s="349"/>
      <c r="L31" s="349"/>
      <c r="M31" s="349"/>
    </row>
    <row r="32" spans="1:14" ht="14.45">
      <c r="A32" s="349"/>
      <c r="B32" s="349"/>
      <c r="C32" s="349"/>
      <c r="D32" s="349"/>
      <c r="E32" s="349"/>
      <c r="F32" s="349"/>
      <c r="G32" s="349"/>
      <c r="H32" s="349"/>
      <c r="I32" s="349"/>
      <c r="J32" s="349"/>
      <c r="K32" s="349"/>
      <c r="L32" s="349"/>
      <c r="M32" s="349"/>
    </row>
    <row r="33" spans="1:13" ht="14.45">
      <c r="A33" s="349"/>
      <c r="B33" s="349"/>
      <c r="C33" s="349"/>
      <c r="D33" s="349"/>
      <c r="E33" s="349"/>
      <c r="F33" s="349"/>
      <c r="G33" s="349"/>
      <c r="H33" s="349"/>
      <c r="I33" s="349"/>
      <c r="J33" s="349"/>
      <c r="K33" s="349"/>
      <c r="L33" s="349"/>
      <c r="M33" s="349"/>
    </row>
    <row r="34" spans="1:13" ht="14.45">
      <c r="A34" s="349"/>
      <c r="B34" s="349"/>
      <c r="C34" s="349"/>
      <c r="D34" s="349"/>
      <c r="E34" s="349"/>
      <c r="F34" s="349"/>
      <c r="G34" s="349"/>
      <c r="H34" s="349"/>
      <c r="I34" s="349"/>
      <c r="J34" s="349"/>
      <c r="K34" s="349"/>
      <c r="L34" s="349"/>
      <c r="M34" s="349"/>
    </row>
    <row r="35" spans="1:13" ht="12.95"/>
    <row r="36" spans="1:13" ht="12.95"/>
    <row r="37" spans="1:13" ht="12.95"/>
    <row r="38" spans="1:13" ht="12.95"/>
  </sheetData>
  <mergeCells count="17">
    <mergeCell ref="A16:B16"/>
    <mergeCell ref="A17:B17"/>
    <mergeCell ref="A18:B18"/>
    <mergeCell ref="A19:B19"/>
    <mergeCell ref="A20:B20"/>
    <mergeCell ref="C2:M2"/>
    <mergeCell ref="A13:B13"/>
    <mergeCell ref="A14:B14"/>
    <mergeCell ref="A15:B15"/>
    <mergeCell ref="A8:B9"/>
    <mergeCell ref="C8:M8"/>
    <mergeCell ref="A10:B10"/>
    <mergeCell ref="A11:B11"/>
    <mergeCell ref="A3:M3"/>
    <mergeCell ref="A4:M4"/>
    <mergeCell ref="A7:M7"/>
    <mergeCell ref="A12:B12"/>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9EA0D-56BD-4218-BA9D-8F2AAF60E5A1}">
  <dimension ref="A1:AJ90"/>
  <sheetViews>
    <sheetView showGridLines="0" showWhiteSpace="0" zoomScale="47" zoomScaleNormal="47" zoomScaleSheetLayoutView="77" zoomScalePageLayoutView="61" workbookViewId="0">
      <selection activeCell="AE11" sqref="AE11:AJ78"/>
    </sheetView>
  </sheetViews>
  <sheetFormatPr defaultColWidth="11.42578125" defaultRowHeight="13.5"/>
  <cols>
    <col min="1" max="1" width="20.140625" style="246" customWidth="1"/>
    <col min="2" max="2" width="11.28515625" style="246" customWidth="1"/>
    <col min="3" max="3" width="14.28515625" style="247" customWidth="1"/>
    <col min="4" max="4" width="39.140625" style="246" customWidth="1"/>
    <col min="5" max="5" width="74.85546875" style="246" customWidth="1"/>
    <col min="6" max="6" width="50.28515625" style="248" customWidth="1"/>
    <col min="7" max="7" width="4.140625" style="246" customWidth="1"/>
    <col min="8" max="8" width="3.5703125" style="246" customWidth="1"/>
    <col min="9" max="30" width="3.28515625" style="246" customWidth="1"/>
    <col min="31" max="33" width="5.5703125" style="246" customWidth="1"/>
    <col min="34" max="34" width="22.28515625" style="246" customWidth="1"/>
    <col min="35" max="35" width="55.7109375" style="249" customWidth="1"/>
    <col min="36" max="36" width="55.7109375" style="246" customWidth="1"/>
    <col min="37" max="16164" width="16" style="246" customWidth="1"/>
    <col min="16165" max="16384" width="11.42578125" style="246"/>
  </cols>
  <sheetData>
    <row r="1" spans="1:36" s="219" customFormat="1" ht="18" customHeight="1">
      <c r="A1" s="689"/>
      <c r="B1" s="690"/>
      <c r="C1" s="690"/>
      <c r="D1" s="691"/>
      <c r="E1" s="698" t="s">
        <v>982</v>
      </c>
      <c r="F1" s="698"/>
      <c r="G1" s="698"/>
      <c r="H1" s="698"/>
      <c r="I1" s="698"/>
      <c r="J1" s="698"/>
      <c r="K1" s="698"/>
      <c r="L1" s="698"/>
      <c r="M1" s="698"/>
      <c r="N1" s="698"/>
      <c r="O1" s="698"/>
      <c r="P1" s="698"/>
      <c r="Q1" s="698"/>
      <c r="R1" s="698"/>
      <c r="S1" s="698"/>
      <c r="T1" s="698"/>
      <c r="U1" s="698"/>
      <c r="V1" s="698"/>
      <c r="W1" s="698"/>
      <c r="X1" s="698"/>
      <c r="Y1" s="698"/>
      <c r="Z1" s="698"/>
      <c r="AA1" s="698"/>
      <c r="AB1" s="698"/>
      <c r="AC1" s="698"/>
      <c r="AD1" s="698"/>
      <c r="AE1" s="698"/>
      <c r="AF1" s="698"/>
      <c r="AG1" s="698"/>
      <c r="AH1" s="698"/>
      <c r="AI1" s="701" t="s">
        <v>983</v>
      </c>
      <c r="AJ1" s="702"/>
    </row>
    <row r="2" spans="1:36" s="219" customFormat="1" ht="18" customHeight="1">
      <c r="A2" s="692"/>
      <c r="B2" s="693"/>
      <c r="C2" s="693"/>
      <c r="D2" s="694"/>
      <c r="E2" s="699"/>
      <c r="F2" s="699"/>
      <c r="G2" s="699"/>
      <c r="H2" s="699"/>
      <c r="I2" s="699"/>
      <c r="J2" s="699"/>
      <c r="K2" s="699"/>
      <c r="L2" s="699"/>
      <c r="M2" s="699"/>
      <c r="N2" s="699"/>
      <c r="O2" s="699"/>
      <c r="P2" s="699"/>
      <c r="Q2" s="699"/>
      <c r="R2" s="699"/>
      <c r="S2" s="699"/>
      <c r="T2" s="699"/>
      <c r="U2" s="699"/>
      <c r="V2" s="699"/>
      <c r="W2" s="699"/>
      <c r="X2" s="699"/>
      <c r="Y2" s="699"/>
      <c r="Z2" s="699"/>
      <c r="AA2" s="699"/>
      <c r="AB2" s="699"/>
      <c r="AC2" s="699"/>
      <c r="AD2" s="699"/>
      <c r="AE2" s="699"/>
      <c r="AF2" s="699"/>
      <c r="AG2" s="699"/>
      <c r="AH2" s="699"/>
      <c r="AI2" s="703"/>
      <c r="AJ2" s="704"/>
    </row>
    <row r="3" spans="1:36" s="219" customFormat="1" ht="18" customHeight="1">
      <c r="A3" s="692"/>
      <c r="B3" s="693"/>
      <c r="C3" s="693"/>
      <c r="D3" s="694"/>
      <c r="E3" s="699"/>
      <c r="F3" s="699"/>
      <c r="G3" s="699"/>
      <c r="H3" s="699"/>
      <c r="I3" s="699"/>
      <c r="J3" s="699"/>
      <c r="K3" s="699"/>
      <c r="L3" s="699"/>
      <c r="M3" s="699"/>
      <c r="N3" s="699"/>
      <c r="O3" s="699"/>
      <c r="P3" s="699"/>
      <c r="Q3" s="699"/>
      <c r="R3" s="699"/>
      <c r="S3" s="699"/>
      <c r="T3" s="699"/>
      <c r="U3" s="699"/>
      <c r="V3" s="699"/>
      <c r="W3" s="699"/>
      <c r="X3" s="699"/>
      <c r="Y3" s="699"/>
      <c r="Z3" s="699"/>
      <c r="AA3" s="699"/>
      <c r="AB3" s="699"/>
      <c r="AC3" s="699"/>
      <c r="AD3" s="699"/>
      <c r="AE3" s="699"/>
      <c r="AF3" s="699"/>
      <c r="AG3" s="699"/>
      <c r="AH3" s="699"/>
      <c r="AI3" s="703"/>
      <c r="AJ3" s="704"/>
    </row>
    <row r="4" spans="1:36" s="219" customFormat="1" ht="135.6" customHeight="1">
      <c r="A4" s="695"/>
      <c r="B4" s="696"/>
      <c r="C4" s="696"/>
      <c r="D4" s="697"/>
      <c r="E4" s="700"/>
      <c r="F4" s="700"/>
      <c r="G4" s="700"/>
      <c r="H4" s="700"/>
      <c r="I4" s="700"/>
      <c r="J4" s="700"/>
      <c r="K4" s="700"/>
      <c r="L4" s="700"/>
      <c r="M4" s="700"/>
      <c r="N4" s="700"/>
      <c r="O4" s="700"/>
      <c r="P4" s="700"/>
      <c r="Q4" s="700"/>
      <c r="R4" s="700"/>
      <c r="S4" s="700"/>
      <c r="T4" s="700"/>
      <c r="U4" s="700"/>
      <c r="V4" s="700"/>
      <c r="W4" s="700"/>
      <c r="X4" s="700"/>
      <c r="Y4" s="700"/>
      <c r="Z4" s="700"/>
      <c r="AA4" s="700"/>
      <c r="AB4" s="700"/>
      <c r="AC4" s="700"/>
      <c r="AD4" s="700"/>
      <c r="AE4" s="700"/>
      <c r="AF4" s="700"/>
      <c r="AG4" s="700"/>
      <c r="AH4" s="700"/>
      <c r="AI4" s="705"/>
      <c r="AJ4" s="706"/>
    </row>
    <row r="5" spans="1:36" s="219" customFormat="1" ht="17.45">
      <c r="A5" s="707" t="s">
        <v>984</v>
      </c>
      <c r="B5" s="708"/>
      <c r="C5" s="708"/>
      <c r="D5" s="708"/>
      <c r="E5" s="708"/>
      <c r="F5" s="709"/>
      <c r="G5" s="710" t="s">
        <v>985</v>
      </c>
      <c r="H5" s="710"/>
      <c r="I5" s="710"/>
      <c r="J5" s="710"/>
      <c r="K5" s="710"/>
      <c r="L5" s="710"/>
      <c r="M5" s="710"/>
      <c r="N5" s="710"/>
      <c r="O5" s="710"/>
      <c r="P5" s="710"/>
      <c r="Q5" s="710"/>
      <c r="R5" s="710"/>
      <c r="S5" s="710"/>
      <c r="T5" s="710"/>
      <c r="U5" s="710"/>
      <c r="V5" s="710"/>
      <c r="W5" s="710"/>
      <c r="X5" s="710"/>
      <c r="Y5" s="710"/>
      <c r="Z5" s="710"/>
      <c r="AA5" s="710"/>
      <c r="AB5" s="711" t="s">
        <v>986</v>
      </c>
      <c r="AC5" s="708"/>
      <c r="AD5" s="708"/>
      <c r="AE5" s="708"/>
      <c r="AF5" s="708"/>
      <c r="AG5" s="709"/>
      <c r="AH5" s="335" t="s">
        <v>987</v>
      </c>
      <c r="AI5" s="712" t="s">
        <v>988</v>
      </c>
      <c r="AJ5" s="713"/>
    </row>
    <row r="6" spans="1:36" s="219" customFormat="1" ht="48" customHeight="1">
      <c r="A6" s="676" t="s">
        <v>989</v>
      </c>
      <c r="B6" s="677"/>
      <c r="C6" s="677"/>
      <c r="D6" s="677"/>
      <c r="E6" s="677"/>
      <c r="F6" s="678"/>
      <c r="G6" s="679">
        <v>0.86</v>
      </c>
      <c r="H6" s="679"/>
      <c r="I6" s="679"/>
      <c r="J6" s="679"/>
      <c r="K6" s="679"/>
      <c r="L6" s="679"/>
      <c r="M6" s="679"/>
      <c r="N6" s="679"/>
      <c r="O6" s="679"/>
      <c r="P6" s="679"/>
      <c r="Q6" s="679"/>
      <c r="R6" s="679"/>
      <c r="S6" s="679"/>
      <c r="T6" s="679"/>
      <c r="U6" s="679"/>
      <c r="V6" s="679"/>
      <c r="W6" s="679"/>
      <c r="X6" s="679"/>
      <c r="Y6" s="679"/>
      <c r="Z6" s="679"/>
      <c r="AA6" s="679"/>
      <c r="AB6" s="680" t="s">
        <v>990</v>
      </c>
      <c r="AC6" s="681"/>
      <c r="AD6" s="681"/>
      <c r="AE6" s="681"/>
      <c r="AF6" s="681"/>
      <c r="AG6" s="682"/>
      <c r="AH6" s="220" t="s">
        <v>991</v>
      </c>
      <c r="AI6" s="683" t="s">
        <v>992</v>
      </c>
      <c r="AJ6" s="684"/>
    </row>
    <row r="7" spans="1:36" s="219" customFormat="1" ht="21.75" customHeight="1">
      <c r="A7" s="685" t="s">
        <v>993</v>
      </c>
      <c r="B7" s="686"/>
      <c r="C7" s="687"/>
      <c r="D7" s="687"/>
      <c r="E7" s="687"/>
      <c r="F7" s="687"/>
      <c r="G7" s="687"/>
      <c r="H7" s="687"/>
      <c r="I7" s="687"/>
      <c r="J7" s="687"/>
      <c r="K7" s="687"/>
      <c r="L7" s="687"/>
      <c r="M7" s="687"/>
      <c r="N7" s="687"/>
      <c r="O7" s="687"/>
      <c r="P7" s="687"/>
      <c r="Q7" s="687"/>
      <c r="R7" s="687"/>
      <c r="S7" s="687"/>
      <c r="T7" s="687"/>
      <c r="U7" s="687"/>
      <c r="V7" s="687"/>
      <c r="W7" s="687"/>
      <c r="X7" s="687"/>
      <c r="Y7" s="687"/>
      <c r="Z7" s="687"/>
      <c r="AA7" s="687"/>
      <c r="AB7" s="687"/>
      <c r="AC7" s="687"/>
      <c r="AD7" s="687"/>
      <c r="AE7" s="687"/>
      <c r="AF7" s="687"/>
      <c r="AG7" s="687"/>
      <c r="AH7" s="687"/>
      <c r="AI7" s="687"/>
      <c r="AJ7" s="688"/>
    </row>
    <row r="8" spans="1:36" s="219" customFormat="1" ht="21" customHeight="1">
      <c r="A8" s="666" t="s">
        <v>994</v>
      </c>
      <c r="B8" s="667"/>
      <c r="C8" s="668"/>
      <c r="D8" s="668"/>
      <c r="E8" s="668"/>
      <c r="F8" s="668"/>
      <c r="G8" s="668"/>
      <c r="H8" s="668"/>
      <c r="I8" s="668"/>
      <c r="J8" s="668"/>
      <c r="K8" s="668"/>
      <c r="L8" s="668"/>
      <c r="M8" s="668"/>
      <c r="N8" s="668"/>
      <c r="O8" s="668"/>
      <c r="P8" s="668"/>
      <c r="Q8" s="668"/>
      <c r="R8" s="668"/>
      <c r="S8" s="668"/>
      <c r="T8" s="668"/>
      <c r="U8" s="668"/>
      <c r="V8" s="668"/>
      <c r="W8" s="668"/>
      <c r="X8" s="668"/>
      <c r="Y8" s="668"/>
      <c r="Z8" s="668"/>
      <c r="AA8" s="668"/>
      <c r="AB8" s="668"/>
      <c r="AC8" s="668"/>
      <c r="AD8" s="668"/>
      <c r="AE8" s="668"/>
      <c r="AF8" s="668"/>
      <c r="AG8" s="668"/>
      <c r="AH8" s="668"/>
      <c r="AI8" s="668"/>
      <c r="AJ8" s="669"/>
    </row>
    <row r="9" spans="1:36" s="219" customFormat="1" ht="21" customHeight="1">
      <c r="A9" s="666" t="s">
        <v>995</v>
      </c>
      <c r="B9" s="667"/>
      <c r="C9" s="668"/>
      <c r="D9" s="668"/>
      <c r="E9" s="668"/>
      <c r="F9" s="668"/>
      <c r="G9" s="668"/>
      <c r="H9" s="668"/>
      <c r="I9" s="668"/>
      <c r="J9" s="668"/>
      <c r="K9" s="668"/>
      <c r="L9" s="668"/>
      <c r="M9" s="668"/>
      <c r="N9" s="668"/>
      <c r="O9" s="668"/>
      <c r="P9" s="668"/>
      <c r="Q9" s="668"/>
      <c r="R9" s="668"/>
      <c r="S9" s="668"/>
      <c r="T9" s="668"/>
      <c r="U9" s="668"/>
      <c r="V9" s="668"/>
      <c r="W9" s="668"/>
      <c r="X9" s="668"/>
      <c r="Y9" s="668"/>
      <c r="Z9" s="668"/>
      <c r="AA9" s="668"/>
      <c r="AB9" s="668"/>
      <c r="AC9" s="668"/>
      <c r="AD9" s="668"/>
      <c r="AE9" s="668"/>
      <c r="AF9" s="668"/>
      <c r="AG9" s="668"/>
      <c r="AH9" s="668"/>
      <c r="AI9" s="668"/>
      <c r="AJ9" s="669"/>
    </row>
    <row r="10" spans="1:36" s="219" customFormat="1" ht="27" customHeight="1">
      <c r="A10" s="670" t="s">
        <v>996</v>
      </c>
      <c r="B10" s="671"/>
      <c r="C10" s="671"/>
      <c r="D10" s="671"/>
      <c r="E10" s="671"/>
      <c r="F10" s="671"/>
      <c r="G10" s="671"/>
      <c r="H10" s="671"/>
      <c r="I10" s="671"/>
      <c r="J10" s="671"/>
      <c r="K10" s="671"/>
      <c r="L10" s="671"/>
      <c r="M10" s="671"/>
      <c r="N10" s="671"/>
      <c r="O10" s="671"/>
      <c r="P10" s="671"/>
      <c r="Q10" s="671"/>
      <c r="R10" s="671"/>
      <c r="S10" s="671"/>
      <c r="T10" s="671"/>
      <c r="U10" s="671"/>
      <c r="V10" s="671"/>
      <c r="W10" s="671"/>
      <c r="X10" s="671"/>
      <c r="Y10" s="671"/>
      <c r="Z10" s="671"/>
      <c r="AA10" s="671"/>
      <c r="AB10" s="671"/>
      <c r="AC10" s="671"/>
      <c r="AD10" s="671"/>
      <c r="AE10" s="671"/>
      <c r="AF10" s="671"/>
      <c r="AG10" s="671"/>
      <c r="AH10" s="671"/>
      <c r="AI10" s="671"/>
      <c r="AJ10" s="672"/>
    </row>
    <row r="11" spans="1:36" s="219" customFormat="1" ht="21" customHeight="1">
      <c r="A11" s="221"/>
      <c r="B11" s="222"/>
      <c r="C11" s="222"/>
      <c r="D11" s="336"/>
      <c r="E11" s="222"/>
      <c r="F11" s="673" t="s">
        <v>108</v>
      </c>
      <c r="G11" s="674" t="s">
        <v>997</v>
      </c>
      <c r="H11" s="674"/>
      <c r="I11" s="674"/>
      <c r="J11" s="674"/>
      <c r="K11" s="674"/>
      <c r="L11" s="674"/>
      <c r="M11" s="674" t="s">
        <v>998</v>
      </c>
      <c r="N11" s="674"/>
      <c r="O11" s="674"/>
      <c r="P11" s="674"/>
      <c r="Q11" s="674"/>
      <c r="R11" s="674"/>
      <c r="S11" s="674" t="s">
        <v>999</v>
      </c>
      <c r="T11" s="674"/>
      <c r="U11" s="674"/>
      <c r="V11" s="674"/>
      <c r="W11" s="674"/>
      <c r="X11" s="674"/>
      <c r="Y11" s="674" t="s">
        <v>1000</v>
      </c>
      <c r="Z11" s="674"/>
      <c r="AA11" s="674"/>
      <c r="AB11" s="674"/>
      <c r="AC11" s="674"/>
      <c r="AD11" s="674"/>
      <c r="AE11" s="675" t="s">
        <v>1001</v>
      </c>
      <c r="AF11" s="675"/>
      <c r="AG11" s="675"/>
      <c r="AH11" s="675"/>
      <c r="AI11" s="675" t="s">
        <v>1002</v>
      </c>
      <c r="AJ11" s="675" t="s">
        <v>1003</v>
      </c>
    </row>
    <row r="12" spans="1:36" s="219" customFormat="1" ht="30.75" customHeight="1">
      <c r="A12" s="223" t="s">
        <v>1004</v>
      </c>
      <c r="B12" s="224" t="s">
        <v>1005</v>
      </c>
      <c r="C12" s="224" t="s">
        <v>1006</v>
      </c>
      <c r="D12" s="224" t="s">
        <v>1007</v>
      </c>
      <c r="E12" s="336" t="s">
        <v>1008</v>
      </c>
      <c r="F12" s="673"/>
      <c r="G12" s="665" t="s">
        <v>1009</v>
      </c>
      <c r="H12" s="665"/>
      <c r="I12" s="665" t="s">
        <v>1010</v>
      </c>
      <c r="J12" s="665"/>
      <c r="K12" s="665" t="s">
        <v>1011</v>
      </c>
      <c r="L12" s="665"/>
      <c r="M12" s="665" t="s">
        <v>1012</v>
      </c>
      <c r="N12" s="665"/>
      <c r="O12" s="665" t="s">
        <v>1013</v>
      </c>
      <c r="P12" s="665"/>
      <c r="Q12" s="665" t="s">
        <v>1014</v>
      </c>
      <c r="R12" s="665"/>
      <c r="S12" s="665" t="s">
        <v>1015</v>
      </c>
      <c r="T12" s="665"/>
      <c r="U12" s="665" t="s">
        <v>1016</v>
      </c>
      <c r="V12" s="665"/>
      <c r="W12" s="665" t="s">
        <v>1017</v>
      </c>
      <c r="X12" s="665"/>
      <c r="Y12" s="665" t="s">
        <v>1018</v>
      </c>
      <c r="Z12" s="665"/>
      <c r="AA12" s="665" t="s">
        <v>1019</v>
      </c>
      <c r="AB12" s="665"/>
      <c r="AC12" s="665" t="s">
        <v>1020</v>
      </c>
      <c r="AD12" s="665"/>
      <c r="AE12" s="675"/>
      <c r="AF12" s="675"/>
      <c r="AG12" s="675"/>
      <c r="AH12" s="675"/>
      <c r="AI12" s="675"/>
      <c r="AJ12" s="675"/>
    </row>
    <row r="13" spans="1:36" s="219" customFormat="1" ht="15.75" customHeight="1">
      <c r="A13" s="225"/>
      <c r="B13" s="226"/>
      <c r="C13" s="226"/>
      <c r="D13" s="227"/>
      <c r="E13" s="222"/>
      <c r="F13" s="673"/>
      <c r="G13" s="337" t="s">
        <v>1021</v>
      </c>
      <c r="H13" s="339" t="s">
        <v>1022</v>
      </c>
      <c r="I13" s="339" t="s">
        <v>1021</v>
      </c>
      <c r="J13" s="339" t="s">
        <v>1022</v>
      </c>
      <c r="K13" s="339" t="s">
        <v>1021</v>
      </c>
      <c r="L13" s="339" t="s">
        <v>1022</v>
      </c>
      <c r="M13" s="337" t="s">
        <v>1021</v>
      </c>
      <c r="N13" s="337" t="s">
        <v>1022</v>
      </c>
      <c r="O13" s="337" t="s">
        <v>1021</v>
      </c>
      <c r="P13" s="337" t="s">
        <v>1022</v>
      </c>
      <c r="Q13" s="337" t="s">
        <v>1021</v>
      </c>
      <c r="R13" s="337" t="s">
        <v>1022</v>
      </c>
      <c r="S13" s="337" t="s">
        <v>1021</v>
      </c>
      <c r="T13" s="337" t="s">
        <v>1022</v>
      </c>
      <c r="U13" s="337" t="s">
        <v>1021</v>
      </c>
      <c r="V13" s="337" t="s">
        <v>1022</v>
      </c>
      <c r="W13" s="337" t="s">
        <v>1021</v>
      </c>
      <c r="X13" s="337" t="s">
        <v>1022</v>
      </c>
      <c r="Y13" s="228" t="s">
        <v>1021</v>
      </c>
      <c r="Z13" s="337" t="s">
        <v>1022</v>
      </c>
      <c r="AA13" s="337" t="s">
        <v>1021</v>
      </c>
      <c r="AB13" s="337" t="s">
        <v>1022</v>
      </c>
      <c r="AC13" s="337" t="s">
        <v>1021</v>
      </c>
      <c r="AD13" s="337" t="s">
        <v>1022</v>
      </c>
      <c r="AE13" s="374" t="s">
        <v>1021</v>
      </c>
      <c r="AF13" s="375" t="s">
        <v>1022</v>
      </c>
      <c r="AG13" s="376" t="s">
        <v>1023</v>
      </c>
      <c r="AH13" s="377" t="s">
        <v>1024</v>
      </c>
      <c r="AI13" s="675"/>
      <c r="AJ13" s="675"/>
    </row>
    <row r="14" spans="1:36" s="231" customFormat="1" ht="41.1" customHeight="1">
      <c r="A14" s="225"/>
      <c r="B14" s="226"/>
      <c r="C14" s="226"/>
      <c r="D14" s="656" t="s">
        <v>1025</v>
      </c>
      <c r="E14" s="232" t="s">
        <v>1026</v>
      </c>
      <c r="F14" s="236" t="s">
        <v>1027</v>
      </c>
      <c r="G14" s="337"/>
      <c r="H14" s="338"/>
      <c r="I14" s="338" t="s">
        <v>1021</v>
      </c>
      <c r="J14" s="338"/>
      <c r="K14" s="338"/>
      <c r="L14" s="338"/>
      <c r="M14" s="337" t="s">
        <v>1021</v>
      </c>
      <c r="N14" s="337"/>
      <c r="O14" s="337"/>
      <c r="P14" s="337"/>
      <c r="Q14" s="337" t="s">
        <v>1021</v>
      </c>
      <c r="R14" s="337"/>
      <c r="S14" s="337"/>
      <c r="T14" s="337"/>
      <c r="U14" s="337" t="s">
        <v>1021</v>
      </c>
      <c r="V14" s="337"/>
      <c r="W14" s="337"/>
      <c r="X14" s="337"/>
      <c r="Y14" s="229" t="s">
        <v>1021</v>
      </c>
      <c r="Z14" s="337"/>
      <c r="AA14" s="337"/>
      <c r="AB14" s="337"/>
      <c r="AC14" s="337"/>
      <c r="AD14" s="337"/>
      <c r="AE14" s="339">
        <f t="shared" ref="AE14:AE77" si="0">COUNTIF(G14:AD14,"P")</f>
        <v>5</v>
      </c>
      <c r="AF14" s="339">
        <f t="shared" ref="AF14:AF77" si="1">COUNTIF(G14:AD14,"E")</f>
        <v>0</v>
      </c>
      <c r="AG14" s="339">
        <f t="shared" ref="AG14:AG77" si="2">COUNTIF(G14:AD14,"R")</f>
        <v>0</v>
      </c>
      <c r="AH14" s="230">
        <f t="shared" ref="AH14:AH77" si="3">AF14/AE14</f>
        <v>0</v>
      </c>
      <c r="AI14" s="378" t="s">
        <v>1028</v>
      </c>
      <c r="AJ14" s="379"/>
    </row>
    <row r="15" spans="1:36" s="231" customFormat="1" ht="41.45" customHeight="1">
      <c r="A15" s="659" t="s">
        <v>1029</v>
      </c>
      <c r="B15" s="661">
        <v>2</v>
      </c>
      <c r="C15" s="653" t="s">
        <v>1030</v>
      </c>
      <c r="D15" s="657"/>
      <c r="E15" s="232" t="s">
        <v>1031</v>
      </c>
      <c r="F15" s="236" t="s">
        <v>1027</v>
      </c>
      <c r="G15" s="337" t="s">
        <v>1021</v>
      </c>
      <c r="H15" s="337"/>
      <c r="I15" s="337"/>
      <c r="J15" s="337"/>
      <c r="K15" s="337"/>
      <c r="L15" s="337"/>
      <c r="M15" s="337"/>
      <c r="N15" s="337"/>
      <c r="O15" s="337"/>
      <c r="P15" s="337"/>
      <c r="Q15" s="337"/>
      <c r="R15" s="337"/>
      <c r="S15" s="337" t="s">
        <v>1021</v>
      </c>
      <c r="T15" s="337"/>
      <c r="U15" s="337"/>
      <c r="V15" s="337"/>
      <c r="W15" s="337"/>
      <c r="X15" s="337"/>
      <c r="Y15" s="229"/>
      <c r="Z15" s="337"/>
      <c r="AA15" s="337"/>
      <c r="AB15" s="337"/>
      <c r="AC15" s="337"/>
      <c r="AD15" s="337"/>
      <c r="AE15" s="339">
        <f t="shared" si="0"/>
        <v>2</v>
      </c>
      <c r="AF15" s="339">
        <f t="shared" si="1"/>
        <v>0</v>
      </c>
      <c r="AG15" s="339">
        <f t="shared" si="2"/>
        <v>0</v>
      </c>
      <c r="AH15" s="230">
        <f t="shared" si="3"/>
        <v>0</v>
      </c>
      <c r="AI15" s="378" t="s">
        <v>1032</v>
      </c>
      <c r="AJ15" s="379"/>
    </row>
    <row r="16" spans="1:36" s="231" customFormat="1" ht="33.950000000000003" customHeight="1">
      <c r="A16" s="659"/>
      <c r="B16" s="661"/>
      <c r="C16" s="653"/>
      <c r="D16" s="657"/>
      <c r="E16" s="232" t="s">
        <v>1033</v>
      </c>
      <c r="F16" s="236" t="s">
        <v>1027</v>
      </c>
      <c r="G16" s="337"/>
      <c r="H16" s="337"/>
      <c r="I16" s="339"/>
      <c r="J16" s="337"/>
      <c r="K16" s="337" t="s">
        <v>1034</v>
      </c>
      <c r="L16" s="337"/>
      <c r="M16" s="337"/>
      <c r="N16" s="337"/>
      <c r="O16" s="337"/>
      <c r="P16" s="337"/>
      <c r="Q16" s="337"/>
      <c r="R16" s="337"/>
      <c r="S16" s="337"/>
      <c r="T16" s="337"/>
      <c r="U16" s="337"/>
      <c r="V16" s="337"/>
      <c r="W16" s="337"/>
      <c r="X16" s="337"/>
      <c r="Y16" s="229"/>
      <c r="Z16" s="337"/>
      <c r="AA16" s="337"/>
      <c r="AB16" s="337"/>
      <c r="AC16" s="337"/>
      <c r="AD16" s="337"/>
      <c r="AE16" s="339">
        <f t="shared" si="0"/>
        <v>1</v>
      </c>
      <c r="AF16" s="339">
        <f t="shared" si="1"/>
        <v>0</v>
      </c>
      <c r="AG16" s="339">
        <f t="shared" si="2"/>
        <v>0</v>
      </c>
      <c r="AH16" s="230">
        <f t="shared" si="3"/>
        <v>0</v>
      </c>
      <c r="AI16" s="378" t="s">
        <v>1035</v>
      </c>
      <c r="AJ16" s="379"/>
    </row>
    <row r="17" spans="1:36" s="231" customFormat="1" ht="30.6" customHeight="1">
      <c r="A17" s="659"/>
      <c r="B17" s="661"/>
      <c r="C17" s="653"/>
      <c r="D17" s="657"/>
      <c r="E17" s="232" t="s">
        <v>1036</v>
      </c>
      <c r="F17" s="236" t="s">
        <v>1037</v>
      </c>
      <c r="G17" s="337"/>
      <c r="H17" s="337"/>
      <c r="I17" s="337" t="s">
        <v>1034</v>
      </c>
      <c r="J17" s="337"/>
      <c r="K17" s="337" t="s">
        <v>1034</v>
      </c>
      <c r="L17" s="337"/>
      <c r="M17" s="337" t="s">
        <v>1034</v>
      </c>
      <c r="N17" s="337"/>
      <c r="O17" s="337" t="s">
        <v>1034</v>
      </c>
      <c r="P17" s="337"/>
      <c r="Q17" s="337"/>
      <c r="R17" s="337"/>
      <c r="S17" s="337"/>
      <c r="T17" s="229"/>
      <c r="U17" s="229" t="s">
        <v>1034</v>
      </c>
      <c r="V17" s="229"/>
      <c r="W17" s="229" t="s">
        <v>1034</v>
      </c>
      <c r="X17" s="229"/>
      <c r="Y17" s="229"/>
      <c r="Z17" s="229"/>
      <c r="AA17" s="229"/>
      <c r="AB17" s="229"/>
      <c r="AC17" s="337"/>
      <c r="AD17" s="337"/>
      <c r="AE17" s="339">
        <f t="shared" si="0"/>
        <v>6</v>
      </c>
      <c r="AF17" s="339">
        <f t="shared" si="1"/>
        <v>0</v>
      </c>
      <c r="AG17" s="339">
        <f t="shared" si="2"/>
        <v>0</v>
      </c>
      <c r="AH17" s="230">
        <f t="shared" si="3"/>
        <v>0</v>
      </c>
      <c r="AI17" s="378" t="s">
        <v>1038</v>
      </c>
      <c r="AJ17" s="379"/>
    </row>
    <row r="18" spans="1:36" s="231" customFormat="1" ht="38.450000000000003" customHeight="1">
      <c r="A18" s="659"/>
      <c r="B18" s="661"/>
      <c r="C18" s="653"/>
      <c r="D18" s="657"/>
      <c r="E18" s="232" t="s">
        <v>1039</v>
      </c>
      <c r="F18" s="236" t="s">
        <v>1037</v>
      </c>
      <c r="G18" s="337"/>
      <c r="H18" s="337"/>
      <c r="I18" s="337" t="s">
        <v>1021</v>
      </c>
      <c r="J18" s="337"/>
      <c r="K18" s="337" t="s">
        <v>1021</v>
      </c>
      <c r="L18" s="337"/>
      <c r="M18" s="337" t="s">
        <v>1021</v>
      </c>
      <c r="N18" s="337"/>
      <c r="O18" s="337" t="s">
        <v>1021</v>
      </c>
      <c r="P18" s="337"/>
      <c r="Q18" s="337" t="s">
        <v>1021</v>
      </c>
      <c r="R18" s="337"/>
      <c r="S18" s="337" t="s">
        <v>1021</v>
      </c>
      <c r="T18" s="229"/>
      <c r="U18" s="229" t="s">
        <v>1021</v>
      </c>
      <c r="V18" s="229"/>
      <c r="W18" s="229" t="s">
        <v>1021</v>
      </c>
      <c r="X18" s="229"/>
      <c r="Y18" s="229" t="s">
        <v>1021</v>
      </c>
      <c r="Z18" s="229"/>
      <c r="AA18" s="229" t="s">
        <v>1021</v>
      </c>
      <c r="AB18" s="229"/>
      <c r="AC18" s="337" t="s">
        <v>1021</v>
      </c>
      <c r="AD18" s="337"/>
      <c r="AE18" s="339">
        <f t="shared" si="0"/>
        <v>11</v>
      </c>
      <c r="AF18" s="339">
        <f t="shared" si="1"/>
        <v>0</v>
      </c>
      <c r="AG18" s="339">
        <f t="shared" si="2"/>
        <v>0</v>
      </c>
      <c r="AH18" s="230">
        <f t="shared" si="3"/>
        <v>0</v>
      </c>
      <c r="AI18" s="378" t="s">
        <v>1040</v>
      </c>
      <c r="AJ18" s="379"/>
    </row>
    <row r="19" spans="1:36" s="231" customFormat="1" ht="48.75" customHeight="1">
      <c r="A19" s="659"/>
      <c r="B19" s="661"/>
      <c r="C19" s="653"/>
      <c r="D19" s="658"/>
      <c r="E19" s="232" t="s">
        <v>1041</v>
      </c>
      <c r="F19" s="236" t="s">
        <v>1037</v>
      </c>
      <c r="G19" s="337" t="s">
        <v>1021</v>
      </c>
      <c r="H19" s="337"/>
      <c r="I19" s="337" t="s">
        <v>1021</v>
      </c>
      <c r="J19" s="337"/>
      <c r="K19" s="337" t="s">
        <v>1021</v>
      </c>
      <c r="L19" s="337"/>
      <c r="M19" s="339" t="s">
        <v>1021</v>
      </c>
      <c r="N19" s="337"/>
      <c r="O19" s="337" t="s">
        <v>1021</v>
      </c>
      <c r="P19" s="337"/>
      <c r="Q19" s="337" t="s">
        <v>1021</v>
      </c>
      <c r="R19" s="337"/>
      <c r="S19" s="337" t="s">
        <v>1021</v>
      </c>
      <c r="T19" s="229"/>
      <c r="U19" s="229" t="s">
        <v>1021</v>
      </c>
      <c r="V19" s="229"/>
      <c r="W19" s="229" t="s">
        <v>1021</v>
      </c>
      <c r="X19" s="229"/>
      <c r="Y19" s="229" t="s">
        <v>1021</v>
      </c>
      <c r="Z19" s="229"/>
      <c r="AA19" s="229" t="s">
        <v>1021</v>
      </c>
      <c r="AB19" s="229"/>
      <c r="AC19" s="337" t="s">
        <v>1021</v>
      </c>
      <c r="AD19" s="337"/>
      <c r="AE19" s="339">
        <f t="shared" si="0"/>
        <v>12</v>
      </c>
      <c r="AF19" s="339">
        <f t="shared" si="1"/>
        <v>0</v>
      </c>
      <c r="AG19" s="339">
        <f t="shared" si="2"/>
        <v>0</v>
      </c>
      <c r="AH19" s="230">
        <f t="shared" si="3"/>
        <v>0</v>
      </c>
      <c r="AI19" s="378" t="s">
        <v>1042</v>
      </c>
      <c r="AJ19" s="379"/>
    </row>
    <row r="20" spans="1:36" s="231" customFormat="1" ht="31.5" customHeight="1">
      <c r="A20" s="659"/>
      <c r="B20" s="661"/>
      <c r="C20" s="653"/>
      <c r="D20" s="640" t="s">
        <v>1043</v>
      </c>
      <c r="E20" s="233" t="s">
        <v>1044</v>
      </c>
      <c r="F20" s="236" t="s">
        <v>1037</v>
      </c>
      <c r="G20" s="337" t="s">
        <v>1021</v>
      </c>
      <c r="H20" s="337"/>
      <c r="I20" s="337"/>
      <c r="J20" s="337"/>
      <c r="K20" s="337"/>
      <c r="L20" s="337"/>
      <c r="N20" s="337"/>
      <c r="O20" s="337"/>
      <c r="P20" s="337"/>
      <c r="Q20" s="337"/>
      <c r="R20" s="337"/>
      <c r="S20" s="337"/>
      <c r="T20" s="229"/>
      <c r="U20" s="229"/>
      <c r="V20" s="229"/>
      <c r="W20" s="229"/>
      <c r="X20" s="229"/>
      <c r="Y20" s="229"/>
      <c r="Z20" s="229"/>
      <c r="AA20" s="229"/>
      <c r="AB20" s="229"/>
      <c r="AC20" s="337"/>
      <c r="AD20" s="337"/>
      <c r="AE20" s="339">
        <f t="shared" si="0"/>
        <v>1</v>
      </c>
      <c r="AF20" s="339">
        <f t="shared" si="1"/>
        <v>0</v>
      </c>
      <c r="AG20" s="339">
        <f t="shared" si="2"/>
        <v>0</v>
      </c>
      <c r="AH20" s="230">
        <f t="shared" si="3"/>
        <v>0</v>
      </c>
      <c r="AI20" s="378" t="s">
        <v>1045</v>
      </c>
      <c r="AJ20" s="379"/>
    </row>
    <row r="21" spans="1:36" s="231" customFormat="1" ht="44.25" customHeight="1">
      <c r="A21" s="659"/>
      <c r="B21" s="661"/>
      <c r="C21" s="653"/>
      <c r="D21" s="641"/>
      <c r="E21" s="233" t="s">
        <v>1046</v>
      </c>
      <c r="F21" s="236" t="s">
        <v>1027</v>
      </c>
      <c r="G21" s="337"/>
      <c r="H21" s="337"/>
      <c r="I21" s="337"/>
      <c r="J21" s="337"/>
      <c r="K21" s="337"/>
      <c r="L21" s="337"/>
      <c r="M21" s="337"/>
      <c r="N21" s="337"/>
      <c r="O21" s="337"/>
      <c r="P21" s="337"/>
      <c r="Q21" s="337" t="s">
        <v>1021</v>
      </c>
      <c r="R21" s="337"/>
      <c r="S21" s="337"/>
      <c r="T21" s="229"/>
      <c r="U21" s="229"/>
      <c r="V21" s="229"/>
      <c r="W21" s="229"/>
      <c r="X21" s="229"/>
      <c r="Y21" s="229"/>
      <c r="Z21" s="229"/>
      <c r="AA21" s="229"/>
      <c r="AB21" s="229"/>
      <c r="AC21" s="337" t="s">
        <v>1021</v>
      </c>
      <c r="AD21" s="337"/>
      <c r="AE21" s="339">
        <f t="shared" si="0"/>
        <v>2</v>
      </c>
      <c r="AF21" s="339">
        <f t="shared" si="1"/>
        <v>0</v>
      </c>
      <c r="AG21" s="339">
        <f t="shared" si="2"/>
        <v>0</v>
      </c>
      <c r="AH21" s="230">
        <f t="shared" si="3"/>
        <v>0</v>
      </c>
      <c r="AI21" s="378" t="s">
        <v>1045</v>
      </c>
      <c r="AJ21" s="378"/>
    </row>
    <row r="22" spans="1:36" s="231" customFormat="1" ht="30.95" customHeight="1">
      <c r="A22" s="659"/>
      <c r="B22" s="661"/>
      <c r="C22" s="653"/>
      <c r="D22" s="641"/>
      <c r="E22" s="233" t="s">
        <v>1047</v>
      </c>
      <c r="F22" s="236" t="s">
        <v>1027</v>
      </c>
      <c r="G22" s="337"/>
      <c r="H22" s="337"/>
      <c r="I22" s="337" t="s">
        <v>1021</v>
      </c>
      <c r="J22" s="337"/>
      <c r="K22" s="337" t="s">
        <v>1021</v>
      </c>
      <c r="L22" s="337"/>
      <c r="M22" s="337" t="s">
        <v>1021</v>
      </c>
      <c r="N22" s="337"/>
      <c r="O22" s="337" t="s">
        <v>1021</v>
      </c>
      <c r="P22" s="337"/>
      <c r="Q22" s="337" t="s">
        <v>1021</v>
      </c>
      <c r="R22" s="337"/>
      <c r="S22" s="337" t="s">
        <v>1021</v>
      </c>
      <c r="T22" s="229"/>
      <c r="U22" s="229" t="s">
        <v>1021</v>
      </c>
      <c r="V22" s="229"/>
      <c r="W22" s="229" t="s">
        <v>1021</v>
      </c>
      <c r="X22" s="229"/>
      <c r="Y22" s="229" t="s">
        <v>1021</v>
      </c>
      <c r="Z22" s="229"/>
      <c r="AA22" s="229" t="s">
        <v>1021</v>
      </c>
      <c r="AB22" s="229"/>
      <c r="AC22" s="337" t="s">
        <v>1021</v>
      </c>
      <c r="AD22" s="337"/>
      <c r="AE22" s="339">
        <f t="shared" si="0"/>
        <v>11</v>
      </c>
      <c r="AF22" s="339">
        <f t="shared" si="1"/>
        <v>0</v>
      </c>
      <c r="AG22" s="339">
        <f t="shared" si="2"/>
        <v>0</v>
      </c>
      <c r="AH22" s="230">
        <f t="shared" si="3"/>
        <v>0</v>
      </c>
      <c r="AI22" s="378" t="s">
        <v>1048</v>
      </c>
      <c r="AJ22" s="379"/>
    </row>
    <row r="23" spans="1:36" s="231" customFormat="1" ht="33.75" customHeight="1">
      <c r="A23" s="659"/>
      <c r="B23" s="661"/>
      <c r="C23" s="653"/>
      <c r="D23" s="629" t="s">
        <v>1049</v>
      </c>
      <c r="E23" s="234" t="s">
        <v>1050</v>
      </c>
      <c r="F23" s="236" t="s">
        <v>1027</v>
      </c>
      <c r="G23" s="337"/>
      <c r="H23" s="337"/>
      <c r="I23" s="337"/>
      <c r="J23" s="337"/>
      <c r="K23" s="337"/>
      <c r="L23" s="337"/>
      <c r="M23" s="337" t="s">
        <v>1051</v>
      </c>
      <c r="N23" s="337"/>
      <c r="O23" s="337" t="s">
        <v>1021</v>
      </c>
      <c r="P23" s="337"/>
      <c r="Q23" s="337"/>
      <c r="R23" s="337"/>
      <c r="S23" s="337"/>
      <c r="T23" s="229"/>
      <c r="U23" s="229"/>
      <c r="V23" s="229"/>
      <c r="W23" s="229"/>
      <c r="X23" s="229"/>
      <c r="Y23" s="337" t="s">
        <v>1021</v>
      </c>
      <c r="Z23" s="229"/>
      <c r="AA23" s="229"/>
      <c r="AB23" s="229"/>
      <c r="AC23" s="337"/>
      <c r="AD23" s="337"/>
      <c r="AE23" s="339">
        <f t="shared" si="0"/>
        <v>2</v>
      </c>
      <c r="AF23" s="339">
        <f t="shared" si="1"/>
        <v>0</v>
      </c>
      <c r="AG23" s="339">
        <f t="shared" si="2"/>
        <v>0</v>
      </c>
      <c r="AH23" s="230">
        <f t="shared" si="3"/>
        <v>0</v>
      </c>
      <c r="AI23" s="378" t="s">
        <v>1052</v>
      </c>
      <c r="AJ23" s="379"/>
    </row>
    <row r="24" spans="1:36" s="231" customFormat="1" ht="38.25" customHeight="1">
      <c r="A24" s="659"/>
      <c r="B24" s="661"/>
      <c r="C24" s="653"/>
      <c r="D24" s="629"/>
      <c r="E24" s="235" t="s">
        <v>1053</v>
      </c>
      <c r="F24" s="236" t="s">
        <v>1027</v>
      </c>
      <c r="G24" s="337"/>
      <c r="H24" s="337"/>
      <c r="I24" s="337"/>
      <c r="J24" s="337"/>
      <c r="K24" s="337" t="s">
        <v>1021</v>
      </c>
      <c r="L24" s="337"/>
      <c r="M24" s="337" t="s">
        <v>1021</v>
      </c>
      <c r="N24" s="337"/>
      <c r="O24" s="337" t="s">
        <v>1021</v>
      </c>
      <c r="P24" s="337"/>
      <c r="Q24" s="337" t="s">
        <v>1021</v>
      </c>
      <c r="R24" s="337"/>
      <c r="S24" s="337" t="s">
        <v>1021</v>
      </c>
      <c r="T24" s="229"/>
      <c r="U24" s="229"/>
      <c r="V24" s="229"/>
      <c r="W24" s="229"/>
      <c r="X24" s="229"/>
      <c r="Y24" s="229"/>
      <c r="Z24" s="229"/>
      <c r="AA24" s="229"/>
      <c r="AB24" s="229"/>
      <c r="AC24" s="337"/>
      <c r="AD24" s="337"/>
      <c r="AE24" s="339">
        <f t="shared" si="0"/>
        <v>5</v>
      </c>
      <c r="AF24" s="339">
        <f t="shared" si="1"/>
        <v>0</v>
      </c>
      <c r="AG24" s="339">
        <f t="shared" si="2"/>
        <v>0</v>
      </c>
      <c r="AH24" s="230">
        <f t="shared" si="3"/>
        <v>0</v>
      </c>
      <c r="AI24" s="378" t="s">
        <v>1052</v>
      </c>
      <c r="AJ24" s="379"/>
    </row>
    <row r="25" spans="1:36" s="231" customFormat="1" ht="27">
      <c r="A25" s="659"/>
      <c r="B25" s="661"/>
      <c r="C25" s="653"/>
      <c r="D25" s="629"/>
      <c r="E25" s="232" t="s">
        <v>1054</v>
      </c>
      <c r="F25" s="236" t="s">
        <v>1027</v>
      </c>
      <c r="G25" s="337"/>
      <c r="H25" s="337"/>
      <c r="I25" s="337"/>
      <c r="J25" s="337"/>
      <c r="K25" s="337"/>
      <c r="L25" s="337"/>
      <c r="M25" s="337" t="s">
        <v>1021</v>
      </c>
      <c r="N25" s="337"/>
      <c r="O25" s="337"/>
      <c r="P25" s="337"/>
      <c r="Q25" s="337"/>
      <c r="R25" s="337"/>
      <c r="S25" s="337"/>
      <c r="T25" s="229"/>
      <c r="U25" s="337" t="s">
        <v>1021</v>
      </c>
      <c r="V25" s="229"/>
      <c r="W25" s="229"/>
      <c r="X25" s="229"/>
      <c r="Y25" s="337" t="s">
        <v>1021</v>
      </c>
      <c r="Z25" s="229"/>
      <c r="AA25" s="229"/>
      <c r="AB25" s="229"/>
      <c r="AC25" s="337"/>
      <c r="AD25" s="337"/>
      <c r="AE25" s="339">
        <f t="shared" si="0"/>
        <v>3</v>
      </c>
      <c r="AF25" s="339">
        <f t="shared" si="1"/>
        <v>0</v>
      </c>
      <c r="AG25" s="339">
        <f t="shared" si="2"/>
        <v>0</v>
      </c>
      <c r="AH25" s="230">
        <f t="shared" si="3"/>
        <v>0</v>
      </c>
      <c r="AI25" s="378" t="s">
        <v>1052</v>
      </c>
      <c r="AJ25" s="379"/>
    </row>
    <row r="26" spans="1:36" s="231" customFormat="1" ht="38.450000000000003" customHeight="1">
      <c r="A26" s="659"/>
      <c r="B26" s="661"/>
      <c r="C26" s="653"/>
      <c r="D26" s="629" t="s">
        <v>1055</v>
      </c>
      <c r="E26" s="232" t="s">
        <v>1056</v>
      </c>
      <c r="F26" s="236" t="s">
        <v>1027</v>
      </c>
      <c r="G26" s="337"/>
      <c r="H26" s="337"/>
      <c r="I26" s="337"/>
      <c r="J26" s="337"/>
      <c r="K26" s="337" t="s">
        <v>1021</v>
      </c>
      <c r="L26" s="337"/>
      <c r="M26" s="337" t="s">
        <v>1034</v>
      </c>
      <c r="N26" s="337"/>
      <c r="O26" s="337" t="s">
        <v>1034</v>
      </c>
      <c r="P26" s="337"/>
      <c r="Q26" s="337" t="s">
        <v>1034</v>
      </c>
      <c r="R26" s="337"/>
      <c r="S26" s="337" t="s">
        <v>1034</v>
      </c>
      <c r="T26" s="229"/>
      <c r="U26" s="229"/>
      <c r="V26" s="229"/>
      <c r="W26" s="229"/>
      <c r="X26" s="229"/>
      <c r="Y26" s="229"/>
      <c r="Z26" s="229"/>
      <c r="AA26" s="229"/>
      <c r="AB26" s="229"/>
      <c r="AC26" s="337"/>
      <c r="AD26" s="337"/>
      <c r="AE26" s="339">
        <f t="shared" si="0"/>
        <v>5</v>
      </c>
      <c r="AF26" s="339">
        <f t="shared" si="1"/>
        <v>0</v>
      </c>
      <c r="AG26" s="339">
        <f t="shared" si="2"/>
        <v>0</v>
      </c>
      <c r="AH26" s="230">
        <f t="shared" si="3"/>
        <v>0</v>
      </c>
      <c r="AI26" s="378" t="s">
        <v>1057</v>
      </c>
      <c r="AJ26" s="379"/>
    </row>
    <row r="27" spans="1:36" s="231" customFormat="1" ht="72.95" customHeight="1">
      <c r="A27" s="659"/>
      <c r="B27" s="661"/>
      <c r="C27" s="653"/>
      <c r="D27" s="629"/>
      <c r="E27" s="232" t="s">
        <v>1058</v>
      </c>
      <c r="F27" s="236" t="s">
        <v>1027</v>
      </c>
      <c r="G27" s="337"/>
      <c r="H27" s="337"/>
      <c r="I27" s="337"/>
      <c r="J27" s="337"/>
      <c r="K27" s="337"/>
      <c r="L27" s="337"/>
      <c r="M27" s="337"/>
      <c r="N27" s="337"/>
      <c r="O27" s="337"/>
      <c r="P27" s="337"/>
      <c r="Q27" s="337"/>
      <c r="R27" s="337"/>
      <c r="S27" s="337"/>
      <c r="T27" s="229"/>
      <c r="U27" s="229"/>
      <c r="V27" s="229"/>
      <c r="W27" s="229"/>
      <c r="X27" s="229"/>
      <c r="Y27" s="229" t="s">
        <v>1034</v>
      </c>
      <c r="Z27" s="229"/>
      <c r="AA27" s="229" t="s">
        <v>1034</v>
      </c>
      <c r="AB27" s="229"/>
      <c r="AC27" s="337"/>
      <c r="AD27" s="337"/>
      <c r="AE27" s="339">
        <f t="shared" si="0"/>
        <v>2</v>
      </c>
      <c r="AF27" s="339">
        <f t="shared" si="1"/>
        <v>0</v>
      </c>
      <c r="AG27" s="339">
        <f t="shared" si="2"/>
        <v>0</v>
      </c>
      <c r="AH27" s="230">
        <f t="shared" si="3"/>
        <v>0</v>
      </c>
      <c r="AI27" s="378" t="s">
        <v>1059</v>
      </c>
      <c r="AJ27" s="379"/>
    </row>
    <row r="28" spans="1:36" s="231" customFormat="1" ht="40.5" customHeight="1" thickBot="1">
      <c r="A28" s="660"/>
      <c r="B28" s="662"/>
      <c r="C28" s="663"/>
      <c r="D28" s="664"/>
      <c r="E28" s="232" t="s">
        <v>1060</v>
      </c>
      <c r="F28" s="236" t="s">
        <v>1027</v>
      </c>
      <c r="G28" s="337"/>
      <c r="H28" s="337"/>
      <c r="I28" s="337"/>
      <c r="J28" s="337"/>
      <c r="K28" s="337"/>
      <c r="L28" s="337"/>
      <c r="M28" s="337"/>
      <c r="N28" s="337"/>
      <c r="O28" s="337"/>
      <c r="P28" s="337"/>
      <c r="Q28" s="337" t="s">
        <v>1021</v>
      </c>
      <c r="R28" s="337"/>
      <c r="S28" s="337"/>
      <c r="T28" s="229"/>
      <c r="U28" s="229"/>
      <c r="V28" s="229"/>
      <c r="W28" s="229"/>
      <c r="X28" s="229"/>
      <c r="Y28" s="229"/>
      <c r="Z28" s="229"/>
      <c r="AA28" s="229"/>
      <c r="AB28" s="229"/>
      <c r="AC28" s="337" t="s">
        <v>1021</v>
      </c>
      <c r="AD28" s="337"/>
      <c r="AE28" s="339">
        <f t="shared" si="0"/>
        <v>2</v>
      </c>
      <c r="AF28" s="339">
        <f t="shared" si="1"/>
        <v>0</v>
      </c>
      <c r="AG28" s="339">
        <f t="shared" si="2"/>
        <v>0</v>
      </c>
      <c r="AH28" s="230">
        <f t="shared" si="3"/>
        <v>0</v>
      </c>
      <c r="AI28" s="378" t="s">
        <v>1061</v>
      </c>
      <c r="AJ28" s="379"/>
    </row>
    <row r="29" spans="1:36" s="231" customFormat="1" ht="27">
      <c r="A29" s="646" t="s">
        <v>1062</v>
      </c>
      <c r="B29" s="649" t="s">
        <v>1063</v>
      </c>
      <c r="C29" s="652" t="s">
        <v>1064</v>
      </c>
      <c r="D29" s="654" t="s">
        <v>1065</v>
      </c>
      <c r="E29" s="236" t="s">
        <v>1066</v>
      </c>
      <c r="F29" s="236" t="s">
        <v>1027</v>
      </c>
      <c r="G29" s="337" t="s">
        <v>1021</v>
      </c>
      <c r="H29" s="337"/>
      <c r="I29" s="337"/>
      <c r="J29" s="337"/>
      <c r="K29" s="337"/>
      <c r="L29" s="337"/>
      <c r="M29" s="337"/>
      <c r="N29" s="337"/>
      <c r="O29" s="337"/>
      <c r="P29" s="337"/>
      <c r="Q29" s="337"/>
      <c r="R29" s="337"/>
      <c r="S29" s="337" t="s">
        <v>1021</v>
      </c>
      <c r="T29" s="229"/>
      <c r="U29" s="229"/>
      <c r="V29" s="229"/>
      <c r="W29" s="229"/>
      <c r="X29" s="229"/>
      <c r="Y29" s="229"/>
      <c r="Z29" s="229"/>
      <c r="AA29" s="229"/>
      <c r="AB29" s="229"/>
      <c r="AC29" s="337"/>
      <c r="AD29" s="337"/>
      <c r="AE29" s="339">
        <f t="shared" si="0"/>
        <v>2</v>
      </c>
      <c r="AF29" s="339">
        <f t="shared" si="1"/>
        <v>0</v>
      </c>
      <c r="AG29" s="339">
        <f t="shared" si="2"/>
        <v>0</v>
      </c>
      <c r="AH29" s="230">
        <f t="shared" si="3"/>
        <v>0</v>
      </c>
      <c r="AI29" s="378" t="s">
        <v>1067</v>
      </c>
      <c r="AJ29" s="379"/>
    </row>
    <row r="30" spans="1:36" s="231" customFormat="1" ht="41.25" customHeight="1">
      <c r="A30" s="647"/>
      <c r="B30" s="650"/>
      <c r="C30" s="653"/>
      <c r="D30" s="641"/>
      <c r="E30" s="236" t="s">
        <v>1068</v>
      </c>
      <c r="F30" s="236" t="s">
        <v>1027</v>
      </c>
      <c r="G30" s="337"/>
      <c r="H30" s="337"/>
      <c r="I30" s="337"/>
      <c r="J30" s="337"/>
      <c r="K30" s="337"/>
      <c r="L30" s="337"/>
      <c r="M30" s="337" t="s">
        <v>1021</v>
      </c>
      <c r="N30" s="337"/>
      <c r="O30" s="337"/>
      <c r="P30" s="337"/>
      <c r="Q30" s="337"/>
      <c r="R30" s="337"/>
      <c r="S30" s="337"/>
      <c r="T30" s="229"/>
      <c r="U30" s="229"/>
      <c r="V30" s="229"/>
      <c r="W30" s="229"/>
      <c r="X30" s="229"/>
      <c r="Y30" s="229"/>
      <c r="Z30" s="229"/>
      <c r="AA30" s="229"/>
      <c r="AB30" s="229"/>
      <c r="AC30" s="337"/>
      <c r="AD30" s="337"/>
      <c r="AE30" s="339">
        <f t="shared" si="0"/>
        <v>1</v>
      </c>
      <c r="AF30" s="339">
        <f t="shared" si="1"/>
        <v>0</v>
      </c>
      <c r="AG30" s="339">
        <f t="shared" si="2"/>
        <v>0</v>
      </c>
      <c r="AH30" s="230">
        <f t="shared" si="3"/>
        <v>0</v>
      </c>
      <c r="AI30" s="378" t="s">
        <v>1069</v>
      </c>
      <c r="AJ30" s="379"/>
    </row>
    <row r="31" spans="1:36" s="231" customFormat="1" ht="27">
      <c r="A31" s="647"/>
      <c r="B31" s="650"/>
      <c r="C31" s="653"/>
      <c r="D31" s="628"/>
      <c r="E31" s="236" t="s">
        <v>1070</v>
      </c>
      <c r="F31" s="236" t="s">
        <v>1027</v>
      </c>
      <c r="G31" s="337"/>
      <c r="H31" s="337"/>
      <c r="I31" s="337"/>
      <c r="J31" s="337"/>
      <c r="K31" s="337"/>
      <c r="L31" s="337"/>
      <c r="M31" s="337"/>
      <c r="N31" s="337"/>
      <c r="O31" s="337"/>
      <c r="P31" s="337"/>
      <c r="Q31" s="337"/>
      <c r="R31" s="337"/>
      <c r="S31" s="337"/>
      <c r="T31" s="229"/>
      <c r="U31" s="229"/>
      <c r="V31" s="229"/>
      <c r="W31" s="229"/>
      <c r="X31" s="229"/>
      <c r="Y31" s="229"/>
      <c r="Z31" s="229"/>
      <c r="AA31" s="229"/>
      <c r="AB31" s="229"/>
      <c r="AC31" s="337" t="s">
        <v>1021</v>
      </c>
      <c r="AD31" s="337"/>
      <c r="AE31" s="339">
        <f t="shared" si="0"/>
        <v>1</v>
      </c>
      <c r="AF31" s="339">
        <f t="shared" si="1"/>
        <v>0</v>
      </c>
      <c r="AG31" s="339">
        <f t="shared" si="2"/>
        <v>0</v>
      </c>
      <c r="AH31" s="230">
        <f t="shared" si="3"/>
        <v>0</v>
      </c>
      <c r="AI31" s="378" t="s">
        <v>1071</v>
      </c>
      <c r="AJ31" s="379"/>
    </row>
    <row r="32" spans="1:36" s="231" customFormat="1" ht="59.25" customHeight="1">
      <c r="A32" s="647"/>
      <c r="B32" s="650"/>
      <c r="C32" s="653"/>
      <c r="D32" s="339" t="s">
        <v>1072</v>
      </c>
      <c r="E32" s="236" t="s">
        <v>1073</v>
      </c>
      <c r="F32" s="236" t="s">
        <v>1027</v>
      </c>
      <c r="G32" s="337"/>
      <c r="H32" s="337"/>
      <c r="I32" s="337"/>
      <c r="J32" s="337"/>
      <c r="K32" s="337"/>
      <c r="L32" s="337"/>
      <c r="M32" s="337"/>
      <c r="N32" s="337"/>
      <c r="O32" s="337"/>
      <c r="P32" s="337"/>
      <c r="Q32" s="337"/>
      <c r="R32" s="337"/>
      <c r="S32" s="337" t="s">
        <v>1021</v>
      </c>
      <c r="T32" s="229"/>
      <c r="U32" s="229"/>
      <c r="V32" s="229"/>
      <c r="W32" s="229"/>
      <c r="X32" s="229"/>
      <c r="Y32" s="229"/>
      <c r="Z32" s="229"/>
      <c r="AA32" s="229"/>
      <c r="AB32" s="229"/>
      <c r="AC32" s="337" t="s">
        <v>1021</v>
      </c>
      <c r="AD32" s="337"/>
      <c r="AE32" s="339">
        <f t="shared" si="0"/>
        <v>2</v>
      </c>
      <c r="AF32" s="339">
        <f t="shared" si="1"/>
        <v>0</v>
      </c>
      <c r="AG32" s="339">
        <f t="shared" si="2"/>
        <v>0</v>
      </c>
      <c r="AH32" s="230">
        <f t="shared" si="3"/>
        <v>0</v>
      </c>
      <c r="AI32" s="378" t="s">
        <v>1074</v>
      </c>
      <c r="AJ32" s="379"/>
    </row>
    <row r="33" spans="1:36" s="231" customFormat="1" ht="40.5">
      <c r="A33" s="647"/>
      <c r="B33" s="650"/>
      <c r="C33" s="653"/>
      <c r="D33" s="339" t="s">
        <v>1075</v>
      </c>
      <c r="E33" s="236" t="s">
        <v>1076</v>
      </c>
      <c r="F33" s="236" t="s">
        <v>1027</v>
      </c>
      <c r="G33" s="337"/>
      <c r="H33" s="337"/>
      <c r="I33" s="337"/>
      <c r="J33" s="337"/>
      <c r="K33" s="337" t="s">
        <v>1021</v>
      </c>
      <c r="L33" s="337"/>
      <c r="M33" s="337"/>
      <c r="N33" s="337"/>
      <c r="O33" s="337"/>
      <c r="P33" s="337"/>
      <c r="Q33" s="337" t="s">
        <v>1021</v>
      </c>
      <c r="R33" s="337"/>
      <c r="S33" s="337"/>
      <c r="T33" s="229"/>
      <c r="U33" s="229"/>
      <c r="V33" s="229"/>
      <c r="W33" s="229" t="s">
        <v>1021</v>
      </c>
      <c r="X33" s="229"/>
      <c r="Y33" s="229"/>
      <c r="Z33" s="229"/>
      <c r="AA33" s="229"/>
      <c r="AB33" s="229"/>
      <c r="AC33" s="337"/>
      <c r="AD33" s="337"/>
      <c r="AE33" s="339">
        <f t="shared" si="0"/>
        <v>3</v>
      </c>
      <c r="AF33" s="339">
        <f t="shared" si="1"/>
        <v>0</v>
      </c>
      <c r="AG33" s="339">
        <f t="shared" si="2"/>
        <v>0</v>
      </c>
      <c r="AH33" s="230">
        <f t="shared" si="3"/>
        <v>0</v>
      </c>
      <c r="AI33" s="378" t="s">
        <v>1077</v>
      </c>
      <c r="AJ33" s="379"/>
    </row>
    <row r="34" spans="1:36" s="231" customFormat="1" ht="48.6" customHeight="1">
      <c r="A34" s="647"/>
      <c r="B34" s="650"/>
      <c r="C34" s="653"/>
      <c r="D34" s="237" t="s">
        <v>1078</v>
      </c>
      <c r="E34" s="236" t="s">
        <v>1079</v>
      </c>
      <c r="F34" s="236" t="s">
        <v>1027</v>
      </c>
      <c r="G34" s="337"/>
      <c r="H34" s="337"/>
      <c r="I34" s="337"/>
      <c r="J34" s="337"/>
      <c r="K34" s="337"/>
      <c r="L34" s="337"/>
      <c r="M34" s="337"/>
      <c r="N34" s="337"/>
      <c r="O34" s="337"/>
      <c r="P34" s="337"/>
      <c r="Q34" s="337"/>
      <c r="R34" s="337"/>
      <c r="S34" s="337"/>
      <c r="T34" s="229"/>
      <c r="U34" s="229" t="s">
        <v>1021</v>
      </c>
      <c r="V34" s="229"/>
      <c r="W34" s="229"/>
      <c r="X34" s="229"/>
      <c r="Y34" s="229" t="s">
        <v>1034</v>
      </c>
      <c r="Z34" s="229"/>
      <c r="AA34" s="229"/>
      <c r="AB34" s="229"/>
      <c r="AC34" s="337"/>
      <c r="AD34" s="337"/>
      <c r="AE34" s="339">
        <f t="shared" si="0"/>
        <v>2</v>
      </c>
      <c r="AF34" s="339">
        <f t="shared" si="1"/>
        <v>0</v>
      </c>
      <c r="AG34" s="339">
        <f t="shared" si="2"/>
        <v>0</v>
      </c>
      <c r="AH34" s="230">
        <f t="shared" si="3"/>
        <v>0</v>
      </c>
      <c r="AI34" s="378" t="s">
        <v>1080</v>
      </c>
      <c r="AJ34" s="379"/>
    </row>
    <row r="35" spans="1:36" s="231" customFormat="1" ht="47.45" customHeight="1">
      <c r="A35" s="647"/>
      <c r="B35" s="650"/>
      <c r="C35" s="653"/>
      <c r="D35" s="237" t="s">
        <v>1081</v>
      </c>
      <c r="E35" s="236" t="s">
        <v>1079</v>
      </c>
      <c r="F35" s="236" t="s">
        <v>1027</v>
      </c>
      <c r="G35" s="337"/>
      <c r="H35" s="337"/>
      <c r="I35" s="337"/>
      <c r="J35" s="337"/>
      <c r="K35" s="337"/>
      <c r="L35" s="337"/>
      <c r="M35" s="337"/>
      <c r="N35" s="337"/>
      <c r="O35" s="337"/>
      <c r="P35" s="337"/>
      <c r="Q35" s="337"/>
      <c r="R35" s="337"/>
      <c r="S35" s="337"/>
      <c r="T35" s="229"/>
      <c r="U35" s="229"/>
      <c r="V35" s="229"/>
      <c r="W35" s="229" t="s">
        <v>1034</v>
      </c>
      <c r="X35" s="229"/>
      <c r="Y35" s="229"/>
      <c r="Z35" s="229"/>
      <c r="AA35" s="229" t="s">
        <v>1034</v>
      </c>
      <c r="AB35" s="229"/>
      <c r="AC35" s="337"/>
      <c r="AD35" s="337"/>
      <c r="AE35" s="339">
        <f t="shared" si="0"/>
        <v>2</v>
      </c>
      <c r="AF35" s="339">
        <f t="shared" si="1"/>
        <v>0</v>
      </c>
      <c r="AG35" s="339">
        <f t="shared" si="2"/>
        <v>0</v>
      </c>
      <c r="AH35" s="230">
        <f t="shared" si="3"/>
        <v>0</v>
      </c>
      <c r="AI35" s="378" t="s">
        <v>1080</v>
      </c>
      <c r="AJ35" s="379"/>
    </row>
    <row r="36" spans="1:36" s="231" customFormat="1" ht="39" customHeight="1">
      <c r="A36" s="647"/>
      <c r="B36" s="650"/>
      <c r="C36" s="653"/>
      <c r="D36" s="629" t="s">
        <v>1082</v>
      </c>
      <c r="E36" s="236" t="s">
        <v>1083</v>
      </c>
      <c r="F36" s="236" t="s">
        <v>1027</v>
      </c>
      <c r="G36" s="337"/>
      <c r="H36" s="337"/>
      <c r="I36" s="337"/>
      <c r="J36" s="337"/>
      <c r="K36" s="337"/>
      <c r="L36" s="337"/>
      <c r="M36" s="337"/>
      <c r="N36" s="337"/>
      <c r="O36" s="337"/>
      <c r="P36" s="337"/>
      <c r="Q36" s="337" t="s">
        <v>1021</v>
      </c>
      <c r="R36" s="337"/>
      <c r="S36" s="337"/>
      <c r="T36" s="229"/>
      <c r="U36" s="229"/>
      <c r="V36" s="229"/>
      <c r="W36" s="229"/>
      <c r="X36" s="229"/>
      <c r="Y36" s="229"/>
      <c r="Z36" s="229"/>
      <c r="AA36" s="229"/>
      <c r="AB36" s="229"/>
      <c r="AC36" s="337"/>
      <c r="AD36" s="337"/>
      <c r="AE36" s="339">
        <f t="shared" si="0"/>
        <v>1</v>
      </c>
      <c r="AF36" s="339">
        <f t="shared" si="1"/>
        <v>0</v>
      </c>
      <c r="AG36" s="339">
        <f t="shared" si="2"/>
        <v>0</v>
      </c>
      <c r="AH36" s="230">
        <f t="shared" si="3"/>
        <v>0</v>
      </c>
      <c r="AI36" s="378" t="s">
        <v>1084</v>
      </c>
      <c r="AJ36" s="379"/>
    </row>
    <row r="37" spans="1:36" s="231" customFormat="1" ht="54.75" customHeight="1">
      <c r="A37" s="647"/>
      <c r="B37" s="650"/>
      <c r="C37" s="653"/>
      <c r="D37" s="629"/>
      <c r="E37" s="236" t="s">
        <v>1085</v>
      </c>
      <c r="F37" s="236" t="s">
        <v>1027</v>
      </c>
      <c r="G37" s="337"/>
      <c r="H37" s="337"/>
      <c r="I37" s="337"/>
      <c r="J37" s="337"/>
      <c r="K37" s="337"/>
      <c r="L37" s="337"/>
      <c r="M37" s="337"/>
      <c r="N37" s="337"/>
      <c r="O37" s="337"/>
      <c r="P37" s="337"/>
      <c r="Q37" s="337"/>
      <c r="R37" s="337"/>
      <c r="S37" s="337" t="s">
        <v>1021</v>
      </c>
      <c r="T37" s="229"/>
      <c r="U37" s="229"/>
      <c r="V37" s="229"/>
      <c r="W37" s="229"/>
      <c r="X37" s="229"/>
      <c r="Y37" s="229"/>
      <c r="Z37" s="229"/>
      <c r="AA37" s="229"/>
      <c r="AB37" s="229"/>
      <c r="AC37" s="337"/>
      <c r="AD37" s="337"/>
      <c r="AE37" s="339">
        <f t="shared" si="0"/>
        <v>1</v>
      </c>
      <c r="AF37" s="339">
        <f t="shared" si="1"/>
        <v>0</v>
      </c>
      <c r="AG37" s="339">
        <f t="shared" si="2"/>
        <v>0</v>
      </c>
      <c r="AH37" s="230">
        <f t="shared" si="3"/>
        <v>0</v>
      </c>
      <c r="AI37" s="378" t="s">
        <v>1086</v>
      </c>
      <c r="AJ37" s="379"/>
    </row>
    <row r="38" spans="1:36" s="231" customFormat="1" ht="27">
      <c r="A38" s="647"/>
      <c r="B38" s="650"/>
      <c r="C38" s="653"/>
      <c r="D38" s="640" t="s">
        <v>1087</v>
      </c>
      <c r="E38" s="236" t="s">
        <v>1088</v>
      </c>
      <c r="F38" s="236" t="s">
        <v>1089</v>
      </c>
      <c r="G38" s="337"/>
      <c r="H38" s="337"/>
      <c r="I38" s="337"/>
      <c r="J38" s="337"/>
      <c r="K38" s="337"/>
      <c r="L38" s="337"/>
      <c r="M38" s="337"/>
      <c r="N38" s="337"/>
      <c r="O38" s="337"/>
      <c r="P38" s="337"/>
      <c r="Q38" s="337"/>
      <c r="R38" s="337"/>
      <c r="S38" s="337"/>
      <c r="T38" s="229"/>
      <c r="U38" s="229"/>
      <c r="V38" s="229"/>
      <c r="W38" s="229"/>
      <c r="X38" s="229"/>
      <c r="Y38" s="229"/>
      <c r="Z38" s="229"/>
      <c r="AA38" s="229"/>
      <c r="AB38" s="229"/>
      <c r="AC38" s="337" t="s">
        <v>1021</v>
      </c>
      <c r="AD38" s="337"/>
      <c r="AE38" s="339">
        <f t="shared" si="0"/>
        <v>1</v>
      </c>
      <c r="AF38" s="339">
        <f t="shared" si="1"/>
        <v>0</v>
      </c>
      <c r="AG38" s="339">
        <f t="shared" si="2"/>
        <v>0</v>
      </c>
      <c r="AH38" s="230">
        <f t="shared" si="3"/>
        <v>0</v>
      </c>
      <c r="AI38" s="378" t="s">
        <v>1090</v>
      </c>
      <c r="AJ38" s="379"/>
    </row>
    <row r="39" spans="1:36" s="231" customFormat="1" ht="36" customHeight="1">
      <c r="A39" s="647"/>
      <c r="B39" s="650"/>
      <c r="C39" s="653"/>
      <c r="D39" s="628"/>
      <c r="E39" s="236" t="s">
        <v>1091</v>
      </c>
      <c r="F39" s="236" t="s">
        <v>1089</v>
      </c>
      <c r="G39" s="337"/>
      <c r="H39" s="337"/>
      <c r="I39" s="337"/>
      <c r="J39" s="337"/>
      <c r="K39" s="337"/>
      <c r="L39" s="337"/>
      <c r="M39" s="337"/>
      <c r="N39" s="337"/>
      <c r="O39" s="337"/>
      <c r="P39" s="337"/>
      <c r="Q39" s="337" t="s">
        <v>1021</v>
      </c>
      <c r="R39" s="337"/>
      <c r="S39" s="337"/>
      <c r="T39" s="229"/>
      <c r="U39" s="229"/>
      <c r="V39" s="229"/>
      <c r="W39" s="229"/>
      <c r="X39" s="229"/>
      <c r="Y39" s="229"/>
      <c r="Z39" s="229"/>
      <c r="AA39" s="229"/>
      <c r="AB39" s="229"/>
      <c r="AC39" s="337" t="s">
        <v>1021</v>
      </c>
      <c r="AD39" s="337"/>
      <c r="AE39" s="339">
        <f t="shared" si="0"/>
        <v>2</v>
      </c>
      <c r="AF39" s="339">
        <f t="shared" si="1"/>
        <v>0</v>
      </c>
      <c r="AG39" s="339">
        <f t="shared" si="2"/>
        <v>0</v>
      </c>
      <c r="AH39" s="230">
        <f t="shared" si="3"/>
        <v>0</v>
      </c>
      <c r="AI39" s="378" t="s">
        <v>1092</v>
      </c>
      <c r="AJ39" s="379"/>
    </row>
    <row r="40" spans="1:36" s="231" customFormat="1" ht="48.75" customHeight="1">
      <c r="A40" s="647"/>
      <c r="B40" s="650"/>
      <c r="C40" s="653"/>
      <c r="D40" s="655" t="s">
        <v>1093</v>
      </c>
      <c r="E40" s="232" t="s">
        <v>1094</v>
      </c>
      <c r="F40" s="236" t="s">
        <v>1027</v>
      </c>
      <c r="G40" s="229"/>
      <c r="H40" s="229"/>
      <c r="I40" s="229" t="s">
        <v>1021</v>
      </c>
      <c r="J40" s="229"/>
      <c r="K40" s="229"/>
      <c r="L40" s="229"/>
      <c r="M40" s="229"/>
      <c r="N40" s="229"/>
      <c r="O40" s="229"/>
      <c r="P40" s="229"/>
      <c r="Q40" s="229"/>
      <c r="R40" s="229"/>
      <c r="S40" s="229"/>
      <c r="T40" s="229"/>
      <c r="U40" s="229"/>
      <c r="V40" s="229"/>
      <c r="W40" s="229"/>
      <c r="X40" s="229"/>
      <c r="Y40" s="229"/>
      <c r="Z40" s="229"/>
      <c r="AA40" s="229"/>
      <c r="AB40" s="229"/>
      <c r="AC40" s="229"/>
      <c r="AD40" s="229"/>
      <c r="AE40" s="340">
        <f t="shared" si="0"/>
        <v>1</v>
      </c>
      <c r="AF40" s="340">
        <f t="shared" si="1"/>
        <v>0</v>
      </c>
      <c r="AG40" s="340">
        <f t="shared" si="2"/>
        <v>0</v>
      </c>
      <c r="AH40" s="238">
        <f t="shared" si="3"/>
        <v>0</v>
      </c>
      <c r="AI40" s="380" t="s">
        <v>1095</v>
      </c>
      <c r="AJ40" s="381"/>
    </row>
    <row r="41" spans="1:36" s="231" customFormat="1" ht="27">
      <c r="A41" s="647"/>
      <c r="B41" s="650"/>
      <c r="C41" s="653"/>
      <c r="D41" s="655"/>
      <c r="E41" s="232" t="s">
        <v>1096</v>
      </c>
      <c r="F41" s="236" t="s">
        <v>1027</v>
      </c>
      <c r="G41" s="229"/>
      <c r="H41" s="229"/>
      <c r="I41" s="229"/>
      <c r="J41" s="229"/>
      <c r="K41" s="229"/>
      <c r="L41" s="229"/>
      <c r="M41" s="229"/>
      <c r="N41" s="229"/>
      <c r="O41" s="229" t="s">
        <v>1021</v>
      </c>
      <c r="P41" s="229"/>
      <c r="Q41" s="229" t="s">
        <v>1021</v>
      </c>
      <c r="R41" s="229"/>
      <c r="S41" s="229"/>
      <c r="T41" s="229"/>
      <c r="U41" s="229"/>
      <c r="V41" s="229"/>
      <c r="W41" s="229"/>
      <c r="X41" s="229"/>
      <c r="Y41" s="229"/>
      <c r="Z41" s="229"/>
      <c r="AA41" s="229"/>
      <c r="AB41" s="229"/>
      <c r="AC41" s="229"/>
      <c r="AD41" s="229"/>
      <c r="AE41" s="340">
        <f t="shared" si="0"/>
        <v>2</v>
      </c>
      <c r="AF41" s="340">
        <f t="shared" si="1"/>
        <v>0</v>
      </c>
      <c r="AG41" s="340">
        <f t="shared" si="2"/>
        <v>0</v>
      </c>
      <c r="AH41" s="238">
        <f t="shared" si="3"/>
        <v>0</v>
      </c>
      <c r="AI41" s="380" t="s">
        <v>1097</v>
      </c>
      <c r="AJ41" s="381"/>
    </row>
    <row r="42" spans="1:36" s="231" customFormat="1" ht="27">
      <c r="A42" s="647"/>
      <c r="B42" s="650"/>
      <c r="C42" s="653"/>
      <c r="D42" s="655"/>
      <c r="E42" s="232" t="s">
        <v>1098</v>
      </c>
      <c r="F42" s="236" t="s">
        <v>1027</v>
      </c>
      <c r="G42" s="229"/>
      <c r="H42" s="229"/>
      <c r="I42" s="229" t="s">
        <v>1021</v>
      </c>
      <c r="J42" s="229"/>
      <c r="K42" s="229" t="s">
        <v>1021</v>
      </c>
      <c r="L42" s="229"/>
      <c r="M42" s="229"/>
      <c r="N42" s="229"/>
      <c r="O42" s="229"/>
      <c r="P42" s="229"/>
      <c r="Q42" s="229"/>
      <c r="R42" s="229"/>
      <c r="S42" s="229"/>
      <c r="T42" s="229"/>
      <c r="U42" s="229"/>
      <c r="V42" s="229"/>
      <c r="W42" s="229"/>
      <c r="X42" s="229"/>
      <c r="Y42" s="229"/>
      <c r="Z42" s="229"/>
      <c r="AA42" s="229"/>
      <c r="AB42" s="229"/>
      <c r="AC42" s="229"/>
      <c r="AD42" s="229"/>
      <c r="AE42" s="340">
        <f t="shared" si="0"/>
        <v>2</v>
      </c>
      <c r="AF42" s="340">
        <f t="shared" si="1"/>
        <v>0</v>
      </c>
      <c r="AG42" s="340">
        <f t="shared" si="2"/>
        <v>0</v>
      </c>
      <c r="AH42" s="238">
        <f t="shared" si="3"/>
        <v>0</v>
      </c>
      <c r="AI42" s="380" t="s">
        <v>1099</v>
      </c>
      <c r="AJ42" s="381"/>
    </row>
    <row r="43" spans="1:36" s="231" customFormat="1" ht="27">
      <c r="A43" s="647"/>
      <c r="B43" s="650"/>
      <c r="C43" s="653"/>
      <c r="D43" s="655"/>
      <c r="E43" s="232" t="s">
        <v>1100</v>
      </c>
      <c r="F43" s="236" t="s">
        <v>1027</v>
      </c>
      <c r="G43" s="229"/>
      <c r="H43" s="229"/>
      <c r="I43" s="229"/>
      <c r="J43" s="229"/>
      <c r="K43" s="229" t="s">
        <v>1021</v>
      </c>
      <c r="L43" s="229"/>
      <c r="M43" s="229"/>
      <c r="N43" s="229"/>
      <c r="O43" s="229"/>
      <c r="P43" s="229"/>
      <c r="Q43" s="229"/>
      <c r="R43" s="229"/>
      <c r="S43" s="229"/>
      <c r="T43" s="229"/>
      <c r="U43" s="229"/>
      <c r="V43" s="229"/>
      <c r="W43" s="229"/>
      <c r="X43" s="229"/>
      <c r="Y43" s="229"/>
      <c r="Z43" s="229"/>
      <c r="AA43" s="229"/>
      <c r="AB43" s="229"/>
      <c r="AC43" s="229"/>
      <c r="AD43" s="229"/>
      <c r="AE43" s="340">
        <f t="shared" si="0"/>
        <v>1</v>
      </c>
      <c r="AF43" s="340">
        <f t="shared" si="1"/>
        <v>0</v>
      </c>
      <c r="AG43" s="340">
        <f t="shared" si="2"/>
        <v>0</v>
      </c>
      <c r="AH43" s="238">
        <f t="shared" si="3"/>
        <v>0</v>
      </c>
      <c r="AI43" s="380" t="s">
        <v>1101</v>
      </c>
      <c r="AJ43" s="381"/>
    </row>
    <row r="44" spans="1:36" s="231" customFormat="1" ht="42" customHeight="1">
      <c r="A44" s="647"/>
      <c r="B44" s="650"/>
      <c r="C44" s="653"/>
      <c r="D44" s="655"/>
      <c r="E44" s="232" t="s">
        <v>1102</v>
      </c>
      <c r="F44" s="236" t="s">
        <v>1027</v>
      </c>
      <c r="G44" s="229"/>
      <c r="H44" s="229"/>
      <c r="I44" s="229"/>
      <c r="J44" s="229"/>
      <c r="K44" s="229"/>
      <c r="L44" s="229"/>
      <c r="M44" s="229"/>
      <c r="N44" s="229"/>
      <c r="O44" s="229"/>
      <c r="P44" s="229"/>
      <c r="Q44" s="229"/>
      <c r="R44" s="229"/>
      <c r="S44" s="229" t="s">
        <v>1021</v>
      </c>
      <c r="T44" s="229"/>
      <c r="U44" s="229"/>
      <c r="V44" s="229"/>
      <c r="W44" s="229"/>
      <c r="X44" s="229"/>
      <c r="Y44" s="229"/>
      <c r="Z44" s="229"/>
      <c r="AA44" s="229"/>
      <c r="AB44" s="229"/>
      <c r="AC44" s="229"/>
      <c r="AD44" s="229"/>
      <c r="AE44" s="340">
        <f t="shared" si="0"/>
        <v>1</v>
      </c>
      <c r="AF44" s="340">
        <f t="shared" si="1"/>
        <v>0</v>
      </c>
      <c r="AG44" s="340">
        <f t="shared" si="2"/>
        <v>0</v>
      </c>
      <c r="AH44" s="238">
        <f t="shared" si="3"/>
        <v>0</v>
      </c>
      <c r="AI44" s="380" t="s">
        <v>1103</v>
      </c>
      <c r="AJ44" s="381"/>
    </row>
    <row r="45" spans="1:36" s="231" customFormat="1" ht="27">
      <c r="A45" s="647"/>
      <c r="B45" s="650"/>
      <c r="C45" s="653"/>
      <c r="D45" s="655"/>
      <c r="E45" s="232" t="s">
        <v>1104</v>
      </c>
      <c r="F45" s="236" t="s">
        <v>1027</v>
      </c>
      <c r="G45" s="229"/>
      <c r="H45" s="229"/>
      <c r="I45" s="229"/>
      <c r="J45" s="229"/>
      <c r="K45" s="229"/>
      <c r="L45" s="229"/>
      <c r="M45" s="229"/>
      <c r="N45" s="229"/>
      <c r="O45" s="229"/>
      <c r="P45" s="229"/>
      <c r="Q45" s="229" t="s">
        <v>1021</v>
      </c>
      <c r="R45" s="229"/>
      <c r="S45" s="229"/>
      <c r="T45" s="229"/>
      <c r="U45" s="229"/>
      <c r="V45" s="229"/>
      <c r="W45" s="229"/>
      <c r="X45" s="229"/>
      <c r="Y45" s="229"/>
      <c r="Z45" s="229"/>
      <c r="AA45" s="229" t="s">
        <v>1021</v>
      </c>
      <c r="AB45" s="229"/>
      <c r="AC45" s="229"/>
      <c r="AD45" s="229"/>
      <c r="AE45" s="340">
        <f t="shared" si="0"/>
        <v>2</v>
      </c>
      <c r="AF45" s="340">
        <f t="shared" si="1"/>
        <v>0</v>
      </c>
      <c r="AG45" s="340">
        <f t="shared" si="2"/>
        <v>0</v>
      </c>
      <c r="AH45" s="238">
        <f t="shared" si="3"/>
        <v>0</v>
      </c>
      <c r="AI45" s="380" t="s">
        <v>1105</v>
      </c>
      <c r="AJ45" s="381"/>
    </row>
    <row r="46" spans="1:36" s="231" customFormat="1" ht="42" customHeight="1">
      <c r="A46" s="647"/>
      <c r="B46" s="650"/>
      <c r="C46" s="653" t="s">
        <v>1106</v>
      </c>
      <c r="D46" s="629" t="s">
        <v>1107</v>
      </c>
      <c r="E46" s="236" t="s">
        <v>1108</v>
      </c>
      <c r="F46" s="236" t="s">
        <v>1027</v>
      </c>
      <c r="G46" s="337" t="s">
        <v>1021</v>
      </c>
      <c r="H46" s="337"/>
      <c r="I46" s="337"/>
      <c r="J46" s="337"/>
      <c r="K46" s="337"/>
      <c r="L46" s="337"/>
      <c r="M46" s="337"/>
      <c r="N46" s="337"/>
      <c r="O46" s="337"/>
      <c r="P46" s="337"/>
      <c r="Q46" s="337"/>
      <c r="R46" s="337"/>
      <c r="S46" s="337"/>
      <c r="T46" s="229"/>
      <c r="U46" s="229"/>
      <c r="V46" s="229"/>
      <c r="W46" s="229"/>
      <c r="X46" s="229"/>
      <c r="Y46" s="229"/>
      <c r="Z46" s="229"/>
      <c r="AA46" s="229"/>
      <c r="AB46" s="229"/>
      <c r="AC46" s="337"/>
      <c r="AD46" s="337"/>
      <c r="AE46" s="339">
        <f t="shared" si="0"/>
        <v>1</v>
      </c>
      <c r="AF46" s="339">
        <f t="shared" si="1"/>
        <v>0</v>
      </c>
      <c r="AG46" s="339">
        <f t="shared" si="2"/>
        <v>0</v>
      </c>
      <c r="AH46" s="230">
        <f t="shared" si="3"/>
        <v>0</v>
      </c>
      <c r="AI46" s="378" t="s">
        <v>1109</v>
      </c>
      <c r="AJ46" s="379"/>
    </row>
    <row r="47" spans="1:36" s="231" customFormat="1" ht="46.5" customHeight="1">
      <c r="A47" s="647"/>
      <c r="B47" s="650"/>
      <c r="C47" s="653"/>
      <c r="D47" s="629"/>
      <c r="E47" s="236" t="s">
        <v>1110</v>
      </c>
      <c r="F47" s="236" t="s">
        <v>1027</v>
      </c>
      <c r="G47" s="337"/>
      <c r="H47" s="337"/>
      <c r="I47" s="337" t="s">
        <v>1021</v>
      </c>
      <c r="J47" s="337"/>
      <c r="K47" s="337"/>
      <c r="L47" s="337"/>
      <c r="M47" s="337"/>
      <c r="N47" s="337"/>
      <c r="O47" s="337"/>
      <c r="P47" s="337"/>
      <c r="Q47" s="337"/>
      <c r="R47" s="337"/>
      <c r="S47" s="337"/>
      <c r="T47" s="229"/>
      <c r="U47" s="229"/>
      <c r="V47" s="229"/>
      <c r="W47" s="229"/>
      <c r="X47" s="229"/>
      <c r="Y47" s="229"/>
      <c r="Z47" s="229"/>
      <c r="AA47" s="229"/>
      <c r="AB47" s="229"/>
      <c r="AC47" s="337"/>
      <c r="AD47" s="337"/>
      <c r="AE47" s="339">
        <f t="shared" si="0"/>
        <v>1</v>
      </c>
      <c r="AF47" s="339">
        <f t="shared" si="1"/>
        <v>0</v>
      </c>
      <c r="AG47" s="339">
        <f t="shared" si="2"/>
        <v>0</v>
      </c>
      <c r="AH47" s="230">
        <f t="shared" si="3"/>
        <v>0</v>
      </c>
      <c r="AI47" s="378" t="s">
        <v>1111</v>
      </c>
      <c r="AJ47" s="379"/>
    </row>
    <row r="48" spans="1:36" s="231" customFormat="1" ht="45.6" customHeight="1">
      <c r="A48" s="647"/>
      <c r="B48" s="650"/>
      <c r="C48" s="653"/>
      <c r="D48" s="629"/>
      <c r="E48" s="236" t="s">
        <v>1112</v>
      </c>
      <c r="F48" s="236" t="s">
        <v>1027</v>
      </c>
      <c r="G48" s="337"/>
      <c r="H48" s="337"/>
      <c r="I48" s="337"/>
      <c r="J48" s="337"/>
      <c r="K48" s="337"/>
      <c r="L48" s="337"/>
      <c r="M48" s="337"/>
      <c r="N48" s="337"/>
      <c r="O48" s="337"/>
      <c r="P48" s="337"/>
      <c r="Q48" s="337"/>
      <c r="R48" s="337"/>
      <c r="S48" s="337" t="s">
        <v>1021</v>
      </c>
      <c r="T48" s="229"/>
      <c r="U48" s="229"/>
      <c r="V48" s="229"/>
      <c r="W48" s="229"/>
      <c r="X48" s="229"/>
      <c r="Y48" s="229"/>
      <c r="Z48" s="229"/>
      <c r="AA48" s="229"/>
      <c r="AB48" s="229"/>
      <c r="AC48" s="337" t="s">
        <v>1021</v>
      </c>
      <c r="AD48" s="337"/>
      <c r="AE48" s="339">
        <f t="shared" si="0"/>
        <v>2</v>
      </c>
      <c r="AF48" s="339">
        <f t="shared" si="1"/>
        <v>0</v>
      </c>
      <c r="AG48" s="339">
        <f t="shared" si="2"/>
        <v>0</v>
      </c>
      <c r="AH48" s="230">
        <f t="shared" si="3"/>
        <v>0</v>
      </c>
      <c r="AI48" s="378" t="s">
        <v>1113</v>
      </c>
      <c r="AJ48" s="379"/>
    </row>
    <row r="49" spans="1:36" s="231" customFormat="1" ht="41.25" customHeight="1">
      <c r="A49" s="647"/>
      <c r="B49" s="650"/>
      <c r="C49" s="653"/>
      <c r="D49" s="239" t="s">
        <v>1114</v>
      </c>
      <c r="E49" s="236" t="s">
        <v>1115</v>
      </c>
      <c r="F49" s="236" t="s">
        <v>1027</v>
      </c>
      <c r="G49" s="337"/>
      <c r="H49" s="337"/>
      <c r="I49" s="337"/>
      <c r="J49" s="337"/>
      <c r="K49" s="337"/>
      <c r="L49" s="337"/>
      <c r="M49" s="337"/>
      <c r="N49" s="337"/>
      <c r="O49" s="337"/>
      <c r="P49" s="337"/>
      <c r="Q49" s="337" t="s">
        <v>1021</v>
      </c>
      <c r="R49" s="337"/>
      <c r="S49" s="337"/>
      <c r="T49" s="229"/>
      <c r="U49" s="229"/>
      <c r="V49" s="229"/>
      <c r="W49" s="229"/>
      <c r="X49" s="229"/>
      <c r="Y49" s="229"/>
      <c r="Z49" s="229"/>
      <c r="AA49" s="229"/>
      <c r="AB49" s="229"/>
      <c r="AC49" s="337"/>
      <c r="AD49" s="337"/>
      <c r="AE49" s="339">
        <f t="shared" si="0"/>
        <v>1</v>
      </c>
      <c r="AF49" s="339">
        <f t="shared" si="1"/>
        <v>0</v>
      </c>
      <c r="AG49" s="339">
        <f t="shared" si="2"/>
        <v>0</v>
      </c>
      <c r="AH49" s="230">
        <f t="shared" si="3"/>
        <v>0</v>
      </c>
      <c r="AI49" s="378" t="s">
        <v>1116</v>
      </c>
      <c r="AJ49" s="379"/>
    </row>
    <row r="50" spans="1:36" s="231" customFormat="1" ht="31.5" customHeight="1">
      <c r="A50" s="647"/>
      <c r="B50" s="650"/>
      <c r="C50" s="653"/>
      <c r="D50" s="239" t="s">
        <v>1117</v>
      </c>
      <c r="E50" s="236" t="s">
        <v>1118</v>
      </c>
      <c r="F50" s="236" t="s">
        <v>1027</v>
      </c>
      <c r="G50" s="337" t="s">
        <v>1021</v>
      </c>
      <c r="H50" s="337"/>
      <c r="I50" s="337" t="s">
        <v>1021</v>
      </c>
      <c r="J50" s="337"/>
      <c r="K50" s="337" t="s">
        <v>1021</v>
      </c>
      <c r="L50" s="337"/>
      <c r="M50" s="337" t="s">
        <v>1021</v>
      </c>
      <c r="N50" s="337"/>
      <c r="O50" s="337" t="s">
        <v>1021</v>
      </c>
      <c r="P50" s="337"/>
      <c r="Q50" s="337" t="s">
        <v>1021</v>
      </c>
      <c r="R50" s="337"/>
      <c r="S50" s="337" t="s">
        <v>1021</v>
      </c>
      <c r="T50" s="229"/>
      <c r="U50" s="229" t="s">
        <v>1021</v>
      </c>
      <c r="V50" s="229"/>
      <c r="W50" s="229" t="s">
        <v>1021</v>
      </c>
      <c r="X50" s="229"/>
      <c r="Y50" s="229" t="s">
        <v>1021</v>
      </c>
      <c r="Z50" s="229"/>
      <c r="AA50" s="229" t="s">
        <v>1021</v>
      </c>
      <c r="AB50" s="229"/>
      <c r="AC50" s="337" t="s">
        <v>1021</v>
      </c>
      <c r="AD50" s="337"/>
      <c r="AE50" s="339">
        <f t="shared" si="0"/>
        <v>12</v>
      </c>
      <c r="AF50" s="339">
        <f t="shared" si="1"/>
        <v>0</v>
      </c>
      <c r="AG50" s="339">
        <f t="shared" si="2"/>
        <v>0</v>
      </c>
      <c r="AH50" s="230">
        <f t="shared" si="3"/>
        <v>0</v>
      </c>
      <c r="AI50" s="378" t="s">
        <v>1119</v>
      </c>
      <c r="AJ50" s="379"/>
    </row>
    <row r="51" spans="1:36" s="231" customFormat="1" ht="40.5">
      <c r="A51" s="647"/>
      <c r="B51" s="650"/>
      <c r="C51" s="653" t="s">
        <v>1120</v>
      </c>
      <c r="D51" s="629" t="s">
        <v>1121</v>
      </c>
      <c r="E51" s="236" t="s">
        <v>1122</v>
      </c>
      <c r="F51" s="236" t="s">
        <v>1027</v>
      </c>
      <c r="G51" s="337"/>
      <c r="H51" s="337"/>
      <c r="I51" s="337"/>
      <c r="J51" s="337"/>
      <c r="K51" s="337"/>
      <c r="L51" s="337"/>
      <c r="M51" s="337"/>
      <c r="N51" s="337"/>
      <c r="O51" s="337"/>
      <c r="P51" s="337"/>
      <c r="Q51" s="337"/>
      <c r="R51" s="337"/>
      <c r="S51" s="337"/>
      <c r="T51" s="229"/>
      <c r="U51" s="229"/>
      <c r="V51" s="229"/>
      <c r="W51" s="229"/>
      <c r="X51" s="229"/>
      <c r="Y51" s="229"/>
      <c r="Z51" s="229"/>
      <c r="AA51" s="229"/>
      <c r="AB51" s="229"/>
      <c r="AC51" s="337" t="s">
        <v>1034</v>
      </c>
      <c r="AD51" s="337"/>
      <c r="AE51" s="339">
        <f t="shared" si="0"/>
        <v>1</v>
      </c>
      <c r="AF51" s="339">
        <f t="shared" si="1"/>
        <v>0</v>
      </c>
      <c r="AG51" s="339">
        <f t="shared" si="2"/>
        <v>0</v>
      </c>
      <c r="AH51" s="230">
        <f t="shared" si="3"/>
        <v>0</v>
      </c>
      <c r="AI51" s="378" t="s">
        <v>1123</v>
      </c>
      <c r="AJ51" s="379"/>
    </row>
    <row r="52" spans="1:36" s="231" customFormat="1" ht="27">
      <c r="A52" s="647"/>
      <c r="B52" s="650"/>
      <c r="C52" s="653"/>
      <c r="D52" s="629"/>
      <c r="E52" s="236" t="s">
        <v>1124</v>
      </c>
      <c r="F52" s="236" t="s">
        <v>1027</v>
      </c>
      <c r="G52" s="337"/>
      <c r="H52" s="337"/>
      <c r="I52" s="337"/>
      <c r="J52" s="337"/>
      <c r="K52" s="337"/>
      <c r="L52" s="337"/>
      <c r="M52" s="337" t="s">
        <v>1021</v>
      </c>
      <c r="N52" s="337"/>
      <c r="O52" s="337"/>
      <c r="P52" s="337"/>
      <c r="Q52" s="337"/>
      <c r="R52" s="337"/>
      <c r="S52" s="337"/>
      <c r="T52" s="229"/>
      <c r="U52" s="229"/>
      <c r="V52" s="229"/>
      <c r="W52" s="229" t="s">
        <v>1021</v>
      </c>
      <c r="X52" s="229"/>
      <c r="Y52" s="229"/>
      <c r="Z52" s="229"/>
      <c r="AA52" s="229"/>
      <c r="AB52" s="229"/>
      <c r="AC52" s="337"/>
      <c r="AD52" s="337"/>
      <c r="AE52" s="339">
        <f t="shared" si="0"/>
        <v>2</v>
      </c>
      <c r="AF52" s="339">
        <f t="shared" si="1"/>
        <v>0</v>
      </c>
      <c r="AG52" s="339">
        <f t="shared" si="2"/>
        <v>0</v>
      </c>
      <c r="AH52" s="230">
        <f t="shared" si="3"/>
        <v>0</v>
      </c>
      <c r="AI52" s="378" t="s">
        <v>1125</v>
      </c>
      <c r="AJ52" s="379"/>
    </row>
    <row r="53" spans="1:36" s="231" customFormat="1" ht="60.75" customHeight="1">
      <c r="A53" s="647"/>
      <c r="B53" s="650"/>
      <c r="C53" s="653"/>
      <c r="D53" s="629"/>
      <c r="E53" s="236" t="s">
        <v>1126</v>
      </c>
      <c r="F53" s="236" t="s">
        <v>1027</v>
      </c>
      <c r="G53" s="337"/>
      <c r="H53" s="337"/>
      <c r="I53" s="337"/>
      <c r="J53" s="337"/>
      <c r="K53" s="337" t="s">
        <v>1021</v>
      </c>
      <c r="L53" s="337"/>
      <c r="M53" s="337"/>
      <c r="N53" s="337"/>
      <c r="O53" s="337"/>
      <c r="P53" s="337"/>
      <c r="Q53" s="337"/>
      <c r="R53" s="337"/>
      <c r="S53" s="337" t="s">
        <v>1021</v>
      </c>
      <c r="T53" s="229"/>
      <c r="U53" s="229"/>
      <c r="V53" s="229"/>
      <c r="W53" s="229"/>
      <c r="X53" s="229"/>
      <c r="Y53" s="229"/>
      <c r="Z53" s="229"/>
      <c r="AA53" s="229"/>
      <c r="AB53" s="229"/>
      <c r="AC53" s="337"/>
      <c r="AD53" s="337"/>
      <c r="AE53" s="339">
        <f t="shared" si="0"/>
        <v>2</v>
      </c>
      <c r="AF53" s="339">
        <f t="shared" si="1"/>
        <v>0</v>
      </c>
      <c r="AG53" s="339">
        <f t="shared" si="2"/>
        <v>0</v>
      </c>
      <c r="AH53" s="230">
        <f t="shared" si="3"/>
        <v>0</v>
      </c>
      <c r="AI53" s="378" t="s">
        <v>1127</v>
      </c>
      <c r="AJ53" s="379"/>
    </row>
    <row r="54" spans="1:36" s="231" customFormat="1" ht="41.25" customHeight="1">
      <c r="A54" s="647"/>
      <c r="B54" s="650"/>
      <c r="C54" s="653"/>
      <c r="D54" s="629"/>
      <c r="E54" s="236" t="s">
        <v>1128</v>
      </c>
      <c r="F54" s="236" t="s">
        <v>1027</v>
      </c>
      <c r="G54" s="337"/>
      <c r="H54" s="337"/>
      <c r="I54" s="337" t="s">
        <v>1021</v>
      </c>
      <c r="J54" s="337"/>
      <c r="K54" s="337"/>
      <c r="L54" s="337"/>
      <c r="M54" s="337"/>
      <c r="N54" s="337"/>
      <c r="O54" s="337"/>
      <c r="P54" s="337"/>
      <c r="Q54" s="337"/>
      <c r="R54" s="337"/>
      <c r="S54" s="337"/>
      <c r="T54" s="229"/>
      <c r="U54" s="229"/>
      <c r="V54" s="229"/>
      <c r="W54" s="229"/>
      <c r="X54" s="229"/>
      <c r="Y54" s="229"/>
      <c r="Z54" s="229"/>
      <c r="AA54" s="229"/>
      <c r="AB54" s="229"/>
      <c r="AC54" s="337"/>
      <c r="AD54" s="337"/>
      <c r="AE54" s="339">
        <f t="shared" si="0"/>
        <v>1</v>
      </c>
      <c r="AF54" s="339">
        <f t="shared" si="1"/>
        <v>0</v>
      </c>
      <c r="AG54" s="339">
        <f t="shared" si="2"/>
        <v>0</v>
      </c>
      <c r="AH54" s="230">
        <f t="shared" si="3"/>
        <v>0</v>
      </c>
      <c r="AI54" s="378" t="s">
        <v>1129</v>
      </c>
      <c r="AJ54" s="379"/>
    </row>
    <row r="55" spans="1:36" s="231" customFormat="1" ht="38.25" customHeight="1">
      <c r="A55" s="647"/>
      <c r="B55" s="650"/>
      <c r="C55" s="653"/>
      <c r="D55" s="629"/>
      <c r="E55" s="236" t="s">
        <v>1130</v>
      </c>
      <c r="F55" s="236" t="s">
        <v>1027</v>
      </c>
      <c r="G55" s="337"/>
      <c r="H55" s="337"/>
      <c r="I55" s="337"/>
      <c r="J55" s="337"/>
      <c r="K55" s="337"/>
      <c r="L55" s="337"/>
      <c r="M55" s="337"/>
      <c r="N55" s="337"/>
      <c r="O55" s="337"/>
      <c r="P55" s="337"/>
      <c r="Q55" s="337"/>
      <c r="R55" s="337"/>
      <c r="S55" s="337"/>
      <c r="T55" s="229"/>
      <c r="U55" s="229"/>
      <c r="V55" s="229"/>
      <c r="W55" s="229"/>
      <c r="X55" s="229"/>
      <c r="Y55" s="229"/>
      <c r="Z55" s="229"/>
      <c r="AA55" s="229"/>
      <c r="AB55" s="229"/>
      <c r="AC55" s="337" t="s">
        <v>1021</v>
      </c>
      <c r="AD55" s="337"/>
      <c r="AE55" s="339">
        <f t="shared" si="0"/>
        <v>1</v>
      </c>
      <c r="AF55" s="339">
        <f t="shared" si="1"/>
        <v>0</v>
      </c>
      <c r="AG55" s="339">
        <f t="shared" si="2"/>
        <v>0</v>
      </c>
      <c r="AH55" s="230">
        <f t="shared" si="3"/>
        <v>0</v>
      </c>
      <c r="AI55" s="378" t="s">
        <v>1131</v>
      </c>
      <c r="AJ55" s="379"/>
    </row>
    <row r="56" spans="1:36" s="231" customFormat="1" ht="27">
      <c r="A56" s="647"/>
      <c r="B56" s="650"/>
      <c r="C56" s="653"/>
      <c r="D56" s="340" t="s">
        <v>1132</v>
      </c>
      <c r="E56" s="236" t="s">
        <v>1133</v>
      </c>
      <c r="F56" s="236" t="s">
        <v>1027</v>
      </c>
      <c r="G56" s="337"/>
      <c r="H56" s="337"/>
      <c r="I56" s="337"/>
      <c r="J56" s="337"/>
      <c r="K56" s="337"/>
      <c r="L56" s="337"/>
      <c r="M56" s="337"/>
      <c r="N56" s="337"/>
      <c r="O56" s="337"/>
      <c r="P56" s="337"/>
      <c r="Q56" s="337"/>
      <c r="R56" s="337"/>
      <c r="S56" s="337"/>
      <c r="T56" s="229"/>
      <c r="U56" s="229"/>
      <c r="V56" s="229"/>
      <c r="W56" s="229"/>
      <c r="X56" s="229"/>
      <c r="Y56" s="229"/>
      <c r="Z56" s="229"/>
      <c r="AA56" s="229" t="s">
        <v>1034</v>
      </c>
      <c r="AB56" s="229"/>
      <c r="AC56" s="337"/>
      <c r="AD56" s="337"/>
      <c r="AE56" s="339">
        <f t="shared" si="0"/>
        <v>1</v>
      </c>
      <c r="AF56" s="339">
        <f t="shared" si="1"/>
        <v>0</v>
      </c>
      <c r="AG56" s="339">
        <f t="shared" si="2"/>
        <v>0</v>
      </c>
      <c r="AH56" s="230">
        <f t="shared" si="3"/>
        <v>0</v>
      </c>
      <c r="AI56" s="378" t="s">
        <v>1134</v>
      </c>
      <c r="AJ56" s="379"/>
    </row>
    <row r="57" spans="1:36" s="231" customFormat="1" ht="39.6" customHeight="1">
      <c r="A57" s="647"/>
      <c r="B57" s="650"/>
      <c r="C57" s="653"/>
      <c r="D57" s="339" t="s">
        <v>1135</v>
      </c>
      <c r="E57" s="236" t="s">
        <v>1136</v>
      </c>
      <c r="F57" s="236" t="s">
        <v>1027</v>
      </c>
      <c r="G57" s="337"/>
      <c r="H57" s="337"/>
      <c r="I57" s="337"/>
      <c r="J57" s="337"/>
      <c r="K57" s="337" t="s">
        <v>1021</v>
      </c>
      <c r="L57" s="337"/>
      <c r="M57" s="337"/>
      <c r="N57" s="337"/>
      <c r="O57" s="337"/>
      <c r="P57" s="337"/>
      <c r="Q57" s="337" t="s">
        <v>1021</v>
      </c>
      <c r="R57" s="337"/>
      <c r="S57" s="337"/>
      <c r="T57" s="229"/>
      <c r="U57" s="229"/>
      <c r="V57" s="229"/>
      <c r="W57" s="229" t="s">
        <v>1021</v>
      </c>
      <c r="X57" s="229"/>
      <c r="Y57" s="229"/>
      <c r="Z57" s="229"/>
      <c r="AA57" s="229"/>
      <c r="AB57" s="229"/>
      <c r="AC57" s="337" t="s">
        <v>1021</v>
      </c>
      <c r="AD57" s="337"/>
      <c r="AE57" s="339">
        <f t="shared" si="0"/>
        <v>4</v>
      </c>
      <c r="AF57" s="339">
        <f t="shared" si="1"/>
        <v>0</v>
      </c>
      <c r="AG57" s="339">
        <f t="shared" si="2"/>
        <v>0</v>
      </c>
      <c r="AH57" s="230">
        <f t="shared" si="3"/>
        <v>0</v>
      </c>
      <c r="AI57" s="378" t="s">
        <v>1137</v>
      </c>
      <c r="AJ57" s="379"/>
    </row>
    <row r="58" spans="1:36" s="231" customFormat="1" ht="50.25" customHeight="1">
      <c r="A58" s="647"/>
      <c r="B58" s="650"/>
      <c r="C58" s="653"/>
      <c r="D58" s="340" t="s">
        <v>1138</v>
      </c>
      <c r="E58" s="232" t="s">
        <v>1139</v>
      </c>
      <c r="F58" s="236" t="s">
        <v>1027</v>
      </c>
      <c r="G58" s="229"/>
      <c r="H58" s="229"/>
      <c r="I58" s="229"/>
      <c r="J58" s="229"/>
      <c r="K58" s="229"/>
      <c r="L58" s="229"/>
      <c r="M58" s="229"/>
      <c r="N58" s="229"/>
      <c r="O58" s="229"/>
      <c r="P58" s="229"/>
      <c r="Q58" s="229"/>
      <c r="R58" s="229"/>
      <c r="S58" s="229"/>
      <c r="T58" s="229"/>
      <c r="U58" s="229"/>
      <c r="V58" s="229"/>
      <c r="W58" s="229"/>
      <c r="X58" s="229"/>
      <c r="Y58" s="229" t="s">
        <v>1021</v>
      </c>
      <c r="Z58" s="229"/>
      <c r="AA58" s="229"/>
      <c r="AB58" s="229"/>
      <c r="AC58" s="229"/>
      <c r="AD58" s="229"/>
      <c r="AE58" s="340">
        <f t="shared" si="0"/>
        <v>1</v>
      </c>
      <c r="AF58" s="340">
        <f t="shared" si="1"/>
        <v>0</v>
      </c>
      <c r="AG58" s="340">
        <f t="shared" si="2"/>
        <v>0</v>
      </c>
      <c r="AH58" s="238">
        <f t="shared" si="3"/>
        <v>0</v>
      </c>
      <c r="AI58" s="380" t="s">
        <v>1140</v>
      </c>
      <c r="AJ58" s="379"/>
    </row>
    <row r="59" spans="1:36" s="231" customFormat="1" ht="51" customHeight="1">
      <c r="A59" s="647"/>
      <c r="B59" s="650"/>
      <c r="C59" s="638" t="s">
        <v>1141</v>
      </c>
      <c r="D59" s="640" t="s">
        <v>1142</v>
      </c>
      <c r="E59" s="236" t="s">
        <v>1143</v>
      </c>
      <c r="F59" s="236" t="s">
        <v>1027</v>
      </c>
      <c r="G59" s="337" t="s">
        <v>1021</v>
      </c>
      <c r="H59" s="337"/>
      <c r="I59" s="337" t="s">
        <v>1021</v>
      </c>
      <c r="J59" s="337"/>
      <c r="K59" s="337"/>
      <c r="L59" s="337"/>
      <c r="M59" s="337"/>
      <c r="N59" s="337"/>
      <c r="O59" s="337"/>
      <c r="P59" s="337"/>
      <c r="Q59" s="337"/>
      <c r="R59" s="337"/>
      <c r="S59" s="337"/>
      <c r="T59" s="229"/>
      <c r="U59" s="229"/>
      <c r="V59" s="229"/>
      <c r="W59" s="229"/>
      <c r="X59" s="229"/>
      <c r="Y59" s="229"/>
      <c r="Z59" s="229"/>
      <c r="AA59" s="229"/>
      <c r="AB59" s="229"/>
      <c r="AC59" s="337"/>
      <c r="AD59" s="337"/>
      <c r="AE59" s="339">
        <f t="shared" si="0"/>
        <v>2</v>
      </c>
      <c r="AF59" s="339">
        <f t="shared" si="1"/>
        <v>0</v>
      </c>
      <c r="AG59" s="339">
        <f t="shared" si="2"/>
        <v>0</v>
      </c>
      <c r="AH59" s="230">
        <f t="shared" si="3"/>
        <v>0</v>
      </c>
      <c r="AI59" s="378" t="s">
        <v>1144</v>
      </c>
      <c r="AJ59" s="379"/>
    </row>
    <row r="60" spans="1:36" s="231" customFormat="1" ht="38.25" customHeight="1">
      <c r="A60" s="647"/>
      <c r="B60" s="650"/>
      <c r="C60" s="638"/>
      <c r="D60" s="641"/>
      <c r="E60" s="236" t="s">
        <v>1145</v>
      </c>
      <c r="F60" s="236" t="s">
        <v>1027</v>
      </c>
      <c r="G60" s="337"/>
      <c r="H60" s="337"/>
      <c r="I60" s="337"/>
      <c r="J60" s="337"/>
      <c r="K60" s="337" t="s">
        <v>1021</v>
      </c>
      <c r="L60" s="337"/>
      <c r="M60" s="337" t="s">
        <v>1021</v>
      </c>
      <c r="N60" s="337"/>
      <c r="O60" s="337" t="s">
        <v>1021</v>
      </c>
      <c r="P60" s="337"/>
      <c r="Q60" s="337"/>
      <c r="R60" s="337"/>
      <c r="S60" s="337"/>
      <c r="T60" s="229"/>
      <c r="U60" s="229"/>
      <c r="V60" s="229"/>
      <c r="W60" s="229"/>
      <c r="X60" s="229"/>
      <c r="Y60" s="229"/>
      <c r="Z60" s="229"/>
      <c r="AA60" s="229"/>
      <c r="AB60" s="229"/>
      <c r="AC60" s="337"/>
      <c r="AD60" s="337"/>
      <c r="AE60" s="339">
        <f t="shared" si="0"/>
        <v>3</v>
      </c>
      <c r="AF60" s="339">
        <f t="shared" si="1"/>
        <v>0</v>
      </c>
      <c r="AG60" s="339">
        <f t="shared" si="2"/>
        <v>0</v>
      </c>
      <c r="AH60" s="230">
        <f t="shared" si="3"/>
        <v>0</v>
      </c>
      <c r="AI60" s="378" t="s">
        <v>1146</v>
      </c>
      <c r="AJ60" s="379"/>
    </row>
    <row r="61" spans="1:36" s="231" customFormat="1" ht="33" customHeight="1">
      <c r="A61" s="647"/>
      <c r="B61" s="650"/>
      <c r="C61" s="638"/>
      <c r="D61" s="641"/>
      <c r="E61" s="232" t="s">
        <v>1147</v>
      </c>
      <c r="F61" s="236" t="s">
        <v>1027</v>
      </c>
      <c r="G61" s="229"/>
      <c r="H61" s="229"/>
      <c r="I61" s="229"/>
      <c r="J61" s="229"/>
      <c r="K61" s="229"/>
      <c r="L61" s="229"/>
      <c r="M61" s="229"/>
      <c r="N61" s="229"/>
      <c r="O61" s="229"/>
      <c r="P61" s="229"/>
      <c r="Q61" s="229" t="s">
        <v>1021</v>
      </c>
      <c r="R61" s="229"/>
      <c r="S61" s="229"/>
      <c r="T61" s="229"/>
      <c r="U61" s="229"/>
      <c r="V61" s="229"/>
      <c r="W61" s="229"/>
      <c r="X61" s="229"/>
      <c r="Y61" s="229"/>
      <c r="Z61" s="229"/>
      <c r="AA61" s="229" t="s">
        <v>1021</v>
      </c>
      <c r="AB61" s="229"/>
      <c r="AC61" s="229"/>
      <c r="AD61" s="229"/>
      <c r="AE61" s="340">
        <f t="shared" si="0"/>
        <v>2</v>
      </c>
      <c r="AF61" s="340">
        <f t="shared" si="1"/>
        <v>0</v>
      </c>
      <c r="AG61" s="340">
        <f t="shared" si="2"/>
        <v>0</v>
      </c>
      <c r="AH61" s="238">
        <f t="shared" si="3"/>
        <v>0</v>
      </c>
      <c r="AI61" s="380" t="s">
        <v>1148</v>
      </c>
      <c r="AJ61" s="379"/>
    </row>
    <row r="62" spans="1:36" s="231" customFormat="1" ht="39.6" customHeight="1">
      <c r="A62" s="647"/>
      <c r="B62" s="650"/>
      <c r="C62" s="638"/>
      <c r="D62" s="628"/>
      <c r="E62" s="232" t="s">
        <v>1149</v>
      </c>
      <c r="F62" s="236" t="s">
        <v>1027</v>
      </c>
      <c r="G62" s="229"/>
      <c r="H62" s="229"/>
      <c r="I62" s="229"/>
      <c r="J62" s="229"/>
      <c r="K62" s="229"/>
      <c r="L62" s="229"/>
      <c r="M62" s="229"/>
      <c r="N62" s="229"/>
      <c r="O62" s="229"/>
      <c r="P62" s="229"/>
      <c r="Q62" s="229" t="s">
        <v>1021</v>
      </c>
      <c r="R62" s="229"/>
      <c r="S62" s="229"/>
      <c r="T62" s="229"/>
      <c r="U62" s="229"/>
      <c r="V62" s="229"/>
      <c r="W62" s="229"/>
      <c r="X62" s="229"/>
      <c r="Y62" s="229"/>
      <c r="Z62" s="229"/>
      <c r="AA62" s="229" t="s">
        <v>1021</v>
      </c>
      <c r="AB62" s="229"/>
      <c r="AC62" s="229"/>
      <c r="AD62" s="229"/>
      <c r="AE62" s="340">
        <f t="shared" si="0"/>
        <v>2</v>
      </c>
      <c r="AF62" s="340">
        <f t="shared" si="1"/>
        <v>0</v>
      </c>
      <c r="AG62" s="340">
        <f t="shared" si="2"/>
        <v>0</v>
      </c>
      <c r="AH62" s="238">
        <f t="shared" si="3"/>
        <v>0</v>
      </c>
      <c r="AI62" s="380" t="s">
        <v>1148</v>
      </c>
      <c r="AJ62" s="379"/>
    </row>
    <row r="63" spans="1:36" s="231" customFormat="1" ht="32.25" customHeight="1">
      <c r="A63" s="648"/>
      <c r="B63" s="651"/>
      <c r="C63" s="639"/>
      <c r="D63" s="237"/>
      <c r="E63" s="236" t="s">
        <v>1150</v>
      </c>
      <c r="F63" s="236" t="s">
        <v>1027</v>
      </c>
      <c r="G63" s="337"/>
      <c r="H63" s="337"/>
      <c r="I63" s="337"/>
      <c r="J63" s="337"/>
      <c r="K63" s="337"/>
      <c r="L63" s="337"/>
      <c r="M63" s="337"/>
      <c r="N63" s="337"/>
      <c r="O63" s="337"/>
      <c r="P63" s="337"/>
      <c r="Q63" s="337"/>
      <c r="R63" s="337"/>
      <c r="S63" s="337"/>
      <c r="T63" s="229"/>
      <c r="U63" s="229"/>
      <c r="V63" s="229"/>
      <c r="W63" s="229"/>
      <c r="X63" s="229"/>
      <c r="Y63" s="229" t="s">
        <v>1021</v>
      </c>
      <c r="Z63" s="229"/>
      <c r="AA63" s="229"/>
      <c r="AB63" s="229"/>
      <c r="AC63" s="337"/>
      <c r="AD63" s="337"/>
      <c r="AE63" s="339">
        <f t="shared" si="0"/>
        <v>1</v>
      </c>
      <c r="AF63" s="339">
        <f t="shared" si="1"/>
        <v>0</v>
      </c>
      <c r="AG63" s="339">
        <f t="shared" si="2"/>
        <v>0</v>
      </c>
      <c r="AH63" s="230">
        <f t="shared" si="3"/>
        <v>0</v>
      </c>
      <c r="AI63" s="378" t="s">
        <v>1151</v>
      </c>
      <c r="AJ63" s="379"/>
    </row>
    <row r="64" spans="1:36" s="231" customFormat="1" ht="45" customHeight="1">
      <c r="A64" s="642" t="s">
        <v>1152</v>
      </c>
      <c r="B64" s="643" t="s">
        <v>1153</v>
      </c>
      <c r="C64" s="638" t="s">
        <v>1154</v>
      </c>
      <c r="D64" s="629" t="s">
        <v>1155</v>
      </c>
      <c r="E64" s="236" t="s">
        <v>1156</v>
      </c>
      <c r="F64" s="236" t="s">
        <v>1027</v>
      </c>
      <c r="G64" s="337"/>
      <c r="H64" s="337"/>
      <c r="I64" s="337" t="s">
        <v>1021</v>
      </c>
      <c r="J64" s="337"/>
      <c r="K64" s="337"/>
      <c r="L64" s="337"/>
      <c r="M64" s="337"/>
      <c r="N64" s="337"/>
      <c r="O64" s="337"/>
      <c r="P64" s="337"/>
      <c r="Q64" s="337"/>
      <c r="R64" s="337"/>
      <c r="S64" s="337"/>
      <c r="T64" s="229"/>
      <c r="U64" s="229"/>
      <c r="V64" s="229"/>
      <c r="W64" s="229"/>
      <c r="X64" s="229"/>
      <c r="Y64" s="229"/>
      <c r="Z64" s="229"/>
      <c r="AA64" s="229"/>
      <c r="AB64" s="229"/>
      <c r="AC64" s="337"/>
      <c r="AD64" s="337"/>
      <c r="AE64" s="339">
        <f t="shared" si="0"/>
        <v>1</v>
      </c>
      <c r="AF64" s="339">
        <f t="shared" si="1"/>
        <v>0</v>
      </c>
      <c r="AG64" s="339">
        <f t="shared" si="2"/>
        <v>0</v>
      </c>
      <c r="AH64" s="230">
        <f t="shared" si="3"/>
        <v>0</v>
      </c>
      <c r="AI64" s="378" t="s">
        <v>1157</v>
      </c>
      <c r="AJ64" s="379"/>
    </row>
    <row r="65" spans="1:36" s="231" customFormat="1" ht="27">
      <c r="A65" s="642"/>
      <c r="B65" s="644"/>
      <c r="C65" s="638"/>
      <c r="D65" s="629"/>
      <c r="E65" s="236" t="s">
        <v>1158</v>
      </c>
      <c r="F65" s="236" t="s">
        <v>1027</v>
      </c>
      <c r="G65" s="337"/>
      <c r="H65" s="337"/>
      <c r="I65" s="337"/>
      <c r="J65" s="337"/>
      <c r="K65" s="337" t="s">
        <v>1021</v>
      </c>
      <c r="L65" s="337"/>
      <c r="M65" s="337"/>
      <c r="N65" s="337"/>
      <c r="O65" s="337"/>
      <c r="P65" s="337"/>
      <c r="Q65" s="337" t="s">
        <v>1034</v>
      </c>
      <c r="R65" s="337"/>
      <c r="S65" s="337"/>
      <c r="T65" s="229"/>
      <c r="U65" s="229"/>
      <c r="V65" s="229"/>
      <c r="W65" s="229"/>
      <c r="X65" s="229"/>
      <c r="Y65" s="229"/>
      <c r="Z65" s="229"/>
      <c r="AA65" s="229" t="s">
        <v>1034</v>
      </c>
      <c r="AB65" s="229"/>
      <c r="AC65" s="337"/>
      <c r="AD65" s="337"/>
      <c r="AE65" s="339">
        <f t="shared" si="0"/>
        <v>3</v>
      </c>
      <c r="AF65" s="339">
        <f t="shared" si="1"/>
        <v>0</v>
      </c>
      <c r="AG65" s="339">
        <f t="shared" si="2"/>
        <v>0</v>
      </c>
      <c r="AH65" s="230">
        <f t="shared" si="3"/>
        <v>0</v>
      </c>
      <c r="AI65" s="378" t="s">
        <v>1159</v>
      </c>
      <c r="AJ65" s="379"/>
    </row>
    <row r="66" spans="1:36" s="231" customFormat="1" ht="27">
      <c r="A66" s="642"/>
      <c r="B66" s="644"/>
      <c r="C66" s="638"/>
      <c r="D66" s="629"/>
      <c r="E66" s="236" t="s">
        <v>1160</v>
      </c>
      <c r="F66" s="236" t="s">
        <v>1027</v>
      </c>
      <c r="G66" s="337"/>
      <c r="H66" s="337"/>
      <c r="I66" s="337"/>
      <c r="J66" s="337"/>
      <c r="K66" s="337"/>
      <c r="L66" s="337"/>
      <c r="M66" s="337"/>
      <c r="N66" s="337"/>
      <c r="O66" s="337" t="s">
        <v>1021</v>
      </c>
      <c r="P66" s="229"/>
      <c r="Q66" s="337"/>
      <c r="R66" s="337"/>
      <c r="S66" s="337"/>
      <c r="T66" s="229"/>
      <c r="U66" s="229"/>
      <c r="V66" s="229"/>
      <c r="W66" s="229"/>
      <c r="X66" s="229"/>
      <c r="Y66" s="229"/>
      <c r="Z66" s="229"/>
      <c r="AA66" s="229"/>
      <c r="AB66" s="229"/>
      <c r="AC66" s="337"/>
      <c r="AD66" s="337"/>
      <c r="AE66" s="339">
        <f t="shared" si="0"/>
        <v>1</v>
      </c>
      <c r="AF66" s="339">
        <f t="shared" si="1"/>
        <v>0</v>
      </c>
      <c r="AG66" s="339">
        <f t="shared" si="2"/>
        <v>0</v>
      </c>
      <c r="AH66" s="230">
        <f t="shared" si="3"/>
        <v>0</v>
      </c>
      <c r="AI66" s="378" t="s">
        <v>1161</v>
      </c>
      <c r="AJ66" s="379"/>
    </row>
    <row r="67" spans="1:36" s="231" customFormat="1" ht="27">
      <c r="A67" s="642"/>
      <c r="B67" s="644"/>
      <c r="C67" s="638"/>
      <c r="D67" s="640" t="s">
        <v>1162</v>
      </c>
      <c r="E67" s="236" t="s">
        <v>1163</v>
      </c>
      <c r="F67" s="236" t="s">
        <v>1027</v>
      </c>
      <c r="G67" s="337" t="s">
        <v>1021</v>
      </c>
      <c r="H67" s="337"/>
      <c r="I67" s="337" t="s">
        <v>1021</v>
      </c>
      <c r="J67" s="337"/>
      <c r="K67" s="337" t="s">
        <v>1021</v>
      </c>
      <c r="L67" s="337"/>
      <c r="M67" s="337" t="s">
        <v>1021</v>
      </c>
      <c r="N67" s="337"/>
      <c r="O67" s="337" t="s">
        <v>1021</v>
      </c>
      <c r="P67" s="337"/>
      <c r="Q67" s="337" t="s">
        <v>1021</v>
      </c>
      <c r="R67" s="337"/>
      <c r="S67" s="337" t="s">
        <v>1021</v>
      </c>
      <c r="T67" s="229"/>
      <c r="U67" s="229" t="s">
        <v>1021</v>
      </c>
      <c r="V67" s="229"/>
      <c r="W67" s="229" t="s">
        <v>1021</v>
      </c>
      <c r="X67" s="229"/>
      <c r="Y67" s="229" t="s">
        <v>1021</v>
      </c>
      <c r="Z67" s="229"/>
      <c r="AA67" s="229" t="s">
        <v>1021</v>
      </c>
      <c r="AB67" s="229"/>
      <c r="AC67" s="337" t="s">
        <v>1021</v>
      </c>
      <c r="AD67" s="337"/>
      <c r="AE67" s="339">
        <f t="shared" si="0"/>
        <v>12</v>
      </c>
      <c r="AF67" s="339">
        <f t="shared" si="1"/>
        <v>0</v>
      </c>
      <c r="AG67" s="339">
        <f t="shared" si="2"/>
        <v>0</v>
      </c>
      <c r="AH67" s="230">
        <f t="shared" si="3"/>
        <v>0</v>
      </c>
      <c r="AI67" s="378" t="s">
        <v>1164</v>
      </c>
      <c r="AJ67" s="379"/>
    </row>
    <row r="68" spans="1:36" s="231" customFormat="1" ht="27">
      <c r="A68" s="642"/>
      <c r="B68" s="644"/>
      <c r="C68" s="638"/>
      <c r="D68" s="641"/>
      <c r="E68" s="236" t="s">
        <v>1165</v>
      </c>
      <c r="F68" s="236" t="s">
        <v>1027</v>
      </c>
      <c r="G68" s="337" t="s">
        <v>1034</v>
      </c>
      <c r="H68" s="337"/>
      <c r="I68" s="337"/>
      <c r="J68" s="337"/>
      <c r="K68" s="337"/>
      <c r="L68" s="337"/>
      <c r="M68" s="337"/>
      <c r="N68" s="337"/>
      <c r="O68" s="337"/>
      <c r="P68" s="337"/>
      <c r="Q68" s="337"/>
      <c r="R68" s="337"/>
      <c r="S68" s="337"/>
      <c r="T68" s="229"/>
      <c r="U68" s="229"/>
      <c r="V68" s="229"/>
      <c r="W68" s="229"/>
      <c r="X68" s="229"/>
      <c r="Y68" s="229"/>
      <c r="Z68" s="229"/>
      <c r="AA68" s="229"/>
      <c r="AB68" s="229"/>
      <c r="AC68" s="337"/>
      <c r="AD68" s="337"/>
      <c r="AE68" s="339">
        <f t="shared" si="0"/>
        <v>1</v>
      </c>
      <c r="AF68" s="339">
        <f t="shared" si="1"/>
        <v>0</v>
      </c>
      <c r="AG68" s="339">
        <f t="shared" si="2"/>
        <v>0</v>
      </c>
      <c r="AH68" s="230">
        <f t="shared" si="3"/>
        <v>0</v>
      </c>
      <c r="AI68" s="378" t="s">
        <v>1166</v>
      </c>
      <c r="AJ68" s="379"/>
    </row>
    <row r="69" spans="1:36" s="231" customFormat="1" ht="27">
      <c r="A69" s="642"/>
      <c r="B69" s="644"/>
      <c r="C69" s="638"/>
      <c r="D69" s="641"/>
      <c r="E69" s="236" t="s">
        <v>1167</v>
      </c>
      <c r="F69" s="236" t="s">
        <v>1027</v>
      </c>
      <c r="G69" s="337" t="s">
        <v>1021</v>
      </c>
      <c r="H69" s="337"/>
      <c r="I69" s="337" t="s">
        <v>1021</v>
      </c>
      <c r="J69" s="337"/>
      <c r="K69" s="337" t="s">
        <v>1021</v>
      </c>
      <c r="L69" s="337"/>
      <c r="M69" s="337" t="s">
        <v>1021</v>
      </c>
      <c r="N69" s="337"/>
      <c r="O69" s="337" t="s">
        <v>1021</v>
      </c>
      <c r="P69" s="337"/>
      <c r="Q69" s="337" t="s">
        <v>1021</v>
      </c>
      <c r="R69" s="337"/>
      <c r="S69" s="337" t="s">
        <v>1021</v>
      </c>
      <c r="T69" s="229"/>
      <c r="U69" s="229" t="s">
        <v>1021</v>
      </c>
      <c r="V69" s="229"/>
      <c r="W69" s="229" t="s">
        <v>1021</v>
      </c>
      <c r="X69" s="229"/>
      <c r="Y69" s="229" t="s">
        <v>1021</v>
      </c>
      <c r="Z69" s="229"/>
      <c r="AA69" s="229" t="s">
        <v>1021</v>
      </c>
      <c r="AB69" s="229"/>
      <c r="AC69" s="337" t="s">
        <v>1021</v>
      </c>
      <c r="AD69" s="337"/>
      <c r="AE69" s="339">
        <f t="shared" si="0"/>
        <v>12</v>
      </c>
      <c r="AF69" s="339">
        <f t="shared" si="1"/>
        <v>0</v>
      </c>
      <c r="AG69" s="339">
        <f t="shared" si="2"/>
        <v>0</v>
      </c>
      <c r="AH69" s="230">
        <f t="shared" si="3"/>
        <v>0</v>
      </c>
      <c r="AI69" s="378" t="s">
        <v>1168</v>
      </c>
      <c r="AJ69" s="379"/>
    </row>
    <row r="70" spans="1:36" s="231" customFormat="1" ht="27">
      <c r="A70" s="642"/>
      <c r="B70" s="644"/>
      <c r="C70" s="638"/>
      <c r="D70" s="628"/>
      <c r="E70" s="236" t="s">
        <v>1169</v>
      </c>
      <c r="F70" s="236" t="s">
        <v>1027</v>
      </c>
      <c r="G70" s="337" t="s">
        <v>1021</v>
      </c>
      <c r="H70" s="337"/>
      <c r="I70" s="337"/>
      <c r="J70" s="337"/>
      <c r="K70" s="337"/>
      <c r="L70" s="337"/>
      <c r="M70" s="337"/>
      <c r="N70" s="337"/>
      <c r="O70" s="337"/>
      <c r="P70" s="337"/>
      <c r="Q70" s="337"/>
      <c r="R70" s="337"/>
      <c r="S70" s="337" t="s">
        <v>1021</v>
      </c>
      <c r="T70" s="229"/>
      <c r="U70" s="229"/>
      <c r="V70" s="229"/>
      <c r="W70" s="229"/>
      <c r="X70" s="229"/>
      <c r="Y70" s="229"/>
      <c r="Z70" s="229"/>
      <c r="AA70" s="229" t="s">
        <v>1021</v>
      </c>
      <c r="AB70" s="229"/>
      <c r="AC70" s="337"/>
      <c r="AD70" s="337"/>
      <c r="AE70" s="339">
        <f t="shared" si="0"/>
        <v>3</v>
      </c>
      <c r="AF70" s="339">
        <f t="shared" si="1"/>
        <v>0</v>
      </c>
      <c r="AG70" s="339">
        <f t="shared" si="2"/>
        <v>0</v>
      </c>
      <c r="AH70" s="230">
        <f t="shared" si="3"/>
        <v>0</v>
      </c>
      <c r="AI70" s="378" t="s">
        <v>1170</v>
      </c>
      <c r="AJ70" s="379"/>
    </row>
    <row r="71" spans="1:36" s="231" customFormat="1" ht="38.25" customHeight="1">
      <c r="A71" s="642"/>
      <c r="B71" s="645"/>
      <c r="C71" s="638"/>
      <c r="D71" s="339" t="s">
        <v>1171</v>
      </c>
      <c r="E71" s="236" t="s">
        <v>1172</v>
      </c>
      <c r="F71" s="236" t="s">
        <v>1027</v>
      </c>
      <c r="G71" s="337"/>
      <c r="H71" s="337"/>
      <c r="I71" s="337" t="s">
        <v>1034</v>
      </c>
      <c r="J71" s="337"/>
      <c r="K71" s="337"/>
      <c r="L71" s="337"/>
      <c r="M71" s="337"/>
      <c r="N71" s="337"/>
      <c r="O71" s="337"/>
      <c r="P71" s="337"/>
      <c r="Q71" s="337"/>
      <c r="R71" s="337"/>
      <c r="S71" s="337"/>
      <c r="T71" s="229"/>
      <c r="U71" s="229"/>
      <c r="V71" s="229"/>
      <c r="W71" s="229"/>
      <c r="X71" s="229"/>
      <c r="Y71" s="229"/>
      <c r="Z71" s="229"/>
      <c r="AA71" s="229"/>
      <c r="AB71" s="229"/>
      <c r="AC71" s="337"/>
      <c r="AD71" s="337"/>
      <c r="AE71" s="339">
        <f t="shared" si="0"/>
        <v>1</v>
      </c>
      <c r="AF71" s="339">
        <f t="shared" si="1"/>
        <v>0</v>
      </c>
      <c r="AG71" s="339">
        <f t="shared" si="2"/>
        <v>0</v>
      </c>
      <c r="AH71" s="230">
        <f t="shared" si="3"/>
        <v>0</v>
      </c>
      <c r="AI71" s="378" t="s">
        <v>1173</v>
      </c>
      <c r="AJ71" s="379"/>
    </row>
    <row r="72" spans="1:36" s="231" customFormat="1" ht="27">
      <c r="A72" s="619" t="s">
        <v>1174</v>
      </c>
      <c r="B72" s="620"/>
      <c r="C72" s="621"/>
      <c r="D72" s="628" t="s">
        <v>1175</v>
      </c>
      <c r="E72" s="236" t="s">
        <v>1176</v>
      </c>
      <c r="F72" s="236" t="s">
        <v>1027</v>
      </c>
      <c r="G72" s="337" t="s">
        <v>1021</v>
      </c>
      <c r="H72" s="337"/>
      <c r="I72" s="337"/>
      <c r="J72" s="337"/>
      <c r="K72" s="337"/>
      <c r="L72" s="337"/>
      <c r="M72" s="337"/>
      <c r="N72" s="337"/>
      <c r="O72" s="337"/>
      <c r="P72" s="337"/>
      <c r="Q72" s="337"/>
      <c r="R72" s="337"/>
      <c r="S72" s="337"/>
      <c r="T72" s="229"/>
      <c r="U72" s="229"/>
      <c r="V72" s="229"/>
      <c r="W72" s="229"/>
      <c r="X72" s="229"/>
      <c r="Y72" s="229"/>
      <c r="Z72" s="229"/>
      <c r="AA72" s="229"/>
      <c r="AB72" s="229"/>
      <c r="AC72" s="337"/>
      <c r="AD72" s="337"/>
      <c r="AE72" s="339">
        <f t="shared" si="0"/>
        <v>1</v>
      </c>
      <c r="AF72" s="339">
        <f t="shared" si="1"/>
        <v>0</v>
      </c>
      <c r="AG72" s="339">
        <f t="shared" si="2"/>
        <v>0</v>
      </c>
      <c r="AH72" s="230">
        <f>AF72/AE72</f>
        <v>0</v>
      </c>
      <c r="AI72" s="378" t="s">
        <v>1177</v>
      </c>
      <c r="AJ72" s="378"/>
    </row>
    <row r="73" spans="1:36" s="231" customFormat="1" ht="33.75" customHeight="1">
      <c r="A73" s="622"/>
      <c r="B73" s="623"/>
      <c r="C73" s="624"/>
      <c r="D73" s="629"/>
      <c r="E73" s="236" t="s">
        <v>1178</v>
      </c>
      <c r="F73" s="236" t="s">
        <v>1027</v>
      </c>
      <c r="G73" s="337"/>
      <c r="H73" s="337"/>
      <c r="I73" s="337"/>
      <c r="J73" s="337"/>
      <c r="K73" s="337"/>
      <c r="L73" s="337"/>
      <c r="M73" s="337"/>
      <c r="N73" s="337"/>
      <c r="O73" s="337"/>
      <c r="P73" s="337"/>
      <c r="Q73" s="337"/>
      <c r="R73" s="337"/>
      <c r="S73" s="337"/>
      <c r="T73" s="229"/>
      <c r="U73" s="229"/>
      <c r="V73" s="229"/>
      <c r="W73" s="229"/>
      <c r="X73" s="229"/>
      <c r="Y73" s="229"/>
      <c r="Z73" s="229"/>
      <c r="AA73" s="229" t="s">
        <v>1021</v>
      </c>
      <c r="AB73" s="229"/>
      <c r="AC73" s="337"/>
      <c r="AD73" s="337"/>
      <c r="AE73" s="339">
        <f t="shared" si="0"/>
        <v>1</v>
      </c>
      <c r="AF73" s="339">
        <f t="shared" si="1"/>
        <v>0</v>
      </c>
      <c r="AG73" s="339">
        <f t="shared" si="2"/>
        <v>0</v>
      </c>
      <c r="AH73" s="230">
        <f t="shared" si="3"/>
        <v>0</v>
      </c>
      <c r="AI73" s="378" t="s">
        <v>1179</v>
      </c>
      <c r="AJ73" s="379"/>
    </row>
    <row r="74" spans="1:36" s="231" customFormat="1" ht="27">
      <c r="A74" s="622"/>
      <c r="B74" s="623"/>
      <c r="C74" s="624"/>
      <c r="D74" s="629"/>
      <c r="E74" s="236" t="s">
        <v>1180</v>
      </c>
      <c r="F74" s="236" t="s">
        <v>1027</v>
      </c>
      <c r="G74" s="337"/>
      <c r="H74" s="337"/>
      <c r="I74" s="337"/>
      <c r="J74" s="337"/>
      <c r="K74" s="337"/>
      <c r="L74" s="337"/>
      <c r="M74" s="337"/>
      <c r="N74" s="337"/>
      <c r="O74" s="337"/>
      <c r="P74" s="337"/>
      <c r="Q74" s="337"/>
      <c r="R74" s="337"/>
      <c r="S74" s="337"/>
      <c r="T74" s="229"/>
      <c r="U74" s="229"/>
      <c r="V74" s="229"/>
      <c r="W74" s="229"/>
      <c r="X74" s="229"/>
      <c r="Y74" s="229"/>
      <c r="Z74" s="229"/>
      <c r="AA74" s="229"/>
      <c r="AB74" s="229"/>
      <c r="AC74" s="337" t="s">
        <v>1021</v>
      </c>
      <c r="AD74" s="337"/>
      <c r="AE74" s="339">
        <f t="shared" si="0"/>
        <v>1</v>
      </c>
      <c r="AF74" s="339">
        <f t="shared" si="1"/>
        <v>0</v>
      </c>
      <c r="AG74" s="339">
        <f t="shared" si="2"/>
        <v>0</v>
      </c>
      <c r="AH74" s="230">
        <f t="shared" si="3"/>
        <v>0</v>
      </c>
      <c r="AI74" s="378" t="s">
        <v>1181</v>
      </c>
      <c r="AJ74" s="379"/>
    </row>
    <row r="75" spans="1:36" s="231" customFormat="1" ht="27">
      <c r="A75" s="622"/>
      <c r="B75" s="623"/>
      <c r="C75" s="624"/>
      <c r="D75" s="629"/>
      <c r="E75" s="236" t="s">
        <v>1182</v>
      </c>
      <c r="F75" s="236" t="s">
        <v>1183</v>
      </c>
      <c r="G75" s="337"/>
      <c r="H75" s="337"/>
      <c r="I75" s="337"/>
      <c r="J75" s="337"/>
      <c r="K75" s="337"/>
      <c r="L75" s="337"/>
      <c r="M75" s="337"/>
      <c r="N75" s="337"/>
      <c r="O75" s="337"/>
      <c r="P75" s="337"/>
      <c r="Q75" s="337"/>
      <c r="R75" s="337"/>
      <c r="S75" s="337"/>
      <c r="T75" s="229"/>
      <c r="U75" s="229"/>
      <c r="V75" s="229"/>
      <c r="W75" s="229"/>
      <c r="X75" s="229"/>
      <c r="Y75" s="229"/>
      <c r="Z75" s="229"/>
      <c r="AA75" s="229"/>
      <c r="AB75" s="229"/>
      <c r="AC75" s="337" t="s">
        <v>1021</v>
      </c>
      <c r="AD75" s="337"/>
      <c r="AE75" s="339">
        <f t="shared" si="0"/>
        <v>1</v>
      </c>
      <c r="AF75" s="339">
        <f t="shared" si="1"/>
        <v>0</v>
      </c>
      <c r="AG75" s="339">
        <f t="shared" si="2"/>
        <v>0</v>
      </c>
      <c r="AH75" s="230">
        <f t="shared" si="3"/>
        <v>0</v>
      </c>
      <c r="AI75" s="378" t="s">
        <v>1184</v>
      </c>
      <c r="AJ75" s="339"/>
    </row>
    <row r="76" spans="1:36" s="231" customFormat="1" ht="27">
      <c r="A76" s="622"/>
      <c r="B76" s="623"/>
      <c r="C76" s="624"/>
      <c r="D76" s="629"/>
      <c r="E76" s="236" t="s">
        <v>1185</v>
      </c>
      <c r="F76" s="236" t="s">
        <v>1183</v>
      </c>
      <c r="G76" s="337"/>
      <c r="H76" s="337"/>
      <c r="I76" s="337" t="s">
        <v>1021</v>
      </c>
      <c r="J76" s="337"/>
      <c r="K76" s="337"/>
      <c r="L76" s="337"/>
      <c r="M76" s="337"/>
      <c r="N76" s="337"/>
      <c r="O76" s="337"/>
      <c r="P76" s="337"/>
      <c r="Q76" s="337"/>
      <c r="R76" s="337"/>
      <c r="S76" s="337"/>
      <c r="T76" s="229"/>
      <c r="U76" s="229"/>
      <c r="V76" s="229"/>
      <c r="W76" s="229"/>
      <c r="X76" s="229"/>
      <c r="Y76" s="229"/>
      <c r="Z76" s="229"/>
      <c r="AA76" s="229"/>
      <c r="AB76" s="229"/>
      <c r="AC76" s="337"/>
      <c r="AD76" s="337"/>
      <c r="AE76" s="339">
        <f t="shared" si="0"/>
        <v>1</v>
      </c>
      <c r="AF76" s="339">
        <f t="shared" si="1"/>
        <v>0</v>
      </c>
      <c r="AG76" s="339">
        <f t="shared" si="2"/>
        <v>0</v>
      </c>
      <c r="AH76" s="230">
        <f t="shared" si="3"/>
        <v>0</v>
      </c>
      <c r="AI76" s="378" t="s">
        <v>1186</v>
      </c>
      <c r="AJ76" s="379"/>
    </row>
    <row r="77" spans="1:36" s="231" customFormat="1" ht="27">
      <c r="A77" s="625"/>
      <c r="B77" s="626"/>
      <c r="C77" s="627"/>
      <c r="D77" s="231" t="s">
        <v>1187</v>
      </c>
      <c r="E77" s="236" t="s">
        <v>1188</v>
      </c>
      <c r="F77" s="236" t="s">
        <v>1183</v>
      </c>
      <c r="G77" s="337"/>
      <c r="H77" s="337"/>
      <c r="I77" s="337"/>
      <c r="J77" s="337"/>
      <c r="K77" s="337" t="s">
        <v>1021</v>
      </c>
      <c r="L77" s="337"/>
      <c r="M77" s="337"/>
      <c r="N77" s="337"/>
      <c r="O77" s="337"/>
      <c r="P77" s="337"/>
      <c r="Q77" s="337"/>
      <c r="R77" s="337"/>
      <c r="S77" s="337"/>
      <c r="T77" s="229"/>
      <c r="U77" s="229"/>
      <c r="V77" s="229"/>
      <c r="W77" s="229"/>
      <c r="X77" s="229"/>
      <c r="Y77" s="229"/>
      <c r="Z77" s="229"/>
      <c r="AA77" s="229"/>
      <c r="AB77" s="229"/>
      <c r="AC77" s="337"/>
      <c r="AD77" s="337"/>
      <c r="AE77" s="339">
        <f t="shared" si="0"/>
        <v>1</v>
      </c>
      <c r="AF77" s="339">
        <f t="shared" si="1"/>
        <v>0</v>
      </c>
      <c r="AG77" s="339">
        <f t="shared" si="2"/>
        <v>0</v>
      </c>
      <c r="AH77" s="230">
        <f t="shared" si="3"/>
        <v>0</v>
      </c>
      <c r="AI77" s="378" t="s">
        <v>1189</v>
      </c>
      <c r="AJ77" s="379"/>
    </row>
    <row r="78" spans="1:36" s="231" customFormat="1" ht="77.25" customHeight="1">
      <c r="A78" s="630" t="s">
        <v>1190</v>
      </c>
      <c r="B78" s="631"/>
      <c r="C78" s="632"/>
      <c r="D78" s="339" t="s">
        <v>1191</v>
      </c>
      <c r="E78" s="236" t="s">
        <v>1192</v>
      </c>
      <c r="F78" s="236" t="s">
        <v>1183</v>
      </c>
      <c r="G78" s="337"/>
      <c r="H78" s="337"/>
      <c r="I78" s="337"/>
      <c r="J78" s="337"/>
      <c r="K78" s="337"/>
      <c r="L78" s="337"/>
      <c r="M78" s="337"/>
      <c r="N78" s="337"/>
      <c r="O78" s="337"/>
      <c r="P78" s="337"/>
      <c r="Q78" s="337"/>
      <c r="R78" s="337"/>
      <c r="S78" s="337"/>
      <c r="T78" s="229"/>
      <c r="U78" s="229"/>
      <c r="V78" s="229"/>
      <c r="W78" s="229"/>
      <c r="X78" s="229"/>
      <c r="Y78" s="229"/>
      <c r="Z78" s="229"/>
      <c r="AA78" s="229"/>
      <c r="AB78" s="229"/>
      <c r="AC78" s="337" t="s">
        <v>1034</v>
      </c>
      <c r="AD78" s="337"/>
      <c r="AE78" s="339">
        <f t="shared" ref="AE78" si="4">COUNTIF(G78:AD78,"P")</f>
        <v>1</v>
      </c>
      <c r="AF78" s="339">
        <f t="shared" ref="AF78" si="5">COUNTIF(G78:AD78,"E")</f>
        <v>0</v>
      </c>
      <c r="AG78" s="339">
        <f t="shared" ref="AG78" si="6">COUNTIF(G78:AD78,"R")</f>
        <v>0</v>
      </c>
      <c r="AH78" s="230">
        <f t="shared" ref="AH78" si="7">AF78/AE78</f>
        <v>0</v>
      </c>
      <c r="AI78" s="378" t="s">
        <v>1193</v>
      </c>
      <c r="AJ78" s="379"/>
    </row>
    <row r="79" spans="1:36" s="219" customFormat="1" ht="41.25" customHeight="1">
      <c r="A79" s="613" t="s">
        <v>1051</v>
      </c>
      <c r="B79" s="614"/>
      <c r="C79" s="615"/>
      <c r="D79" s="615"/>
      <c r="E79" s="615"/>
      <c r="F79" s="615"/>
      <c r="G79" s="615"/>
      <c r="H79" s="615"/>
      <c r="I79" s="615"/>
      <c r="J79" s="615"/>
      <c r="K79" s="615"/>
      <c r="L79" s="615"/>
      <c r="M79" s="615"/>
      <c r="N79" s="615"/>
      <c r="O79" s="615"/>
      <c r="P79" s="615"/>
      <c r="Q79" s="615"/>
      <c r="R79" s="615"/>
      <c r="S79" s="615"/>
      <c r="T79" s="615"/>
      <c r="U79" s="615"/>
      <c r="V79" s="615"/>
      <c r="W79" s="615"/>
      <c r="X79" s="615"/>
      <c r="Y79" s="615"/>
      <c r="Z79" s="615"/>
      <c r="AA79" s="615"/>
      <c r="AB79" s="615"/>
      <c r="AC79" s="615"/>
      <c r="AD79" s="615"/>
      <c r="AE79" s="615"/>
      <c r="AF79" s="615"/>
      <c r="AG79" s="615"/>
      <c r="AH79" s="615"/>
      <c r="AI79" s="615"/>
      <c r="AJ79" s="616"/>
    </row>
    <row r="80" spans="1:36" s="219" customFormat="1" ht="35.25" customHeight="1">
      <c r="A80" s="633" t="s">
        <v>1194</v>
      </c>
      <c r="B80" s="634"/>
      <c r="C80" s="635"/>
      <c r="D80" s="635"/>
      <c r="E80" s="240" t="s">
        <v>1195</v>
      </c>
      <c r="F80" s="240"/>
      <c r="G80" s="608">
        <f>COUNTIF(G15:G78,"P")</f>
        <v>12</v>
      </c>
      <c r="H80" s="608"/>
      <c r="I80" s="608">
        <f>COUNTIF(I15:I78,"P")</f>
        <v>15</v>
      </c>
      <c r="J80" s="608"/>
      <c r="K80" s="608">
        <f>COUNTIF(K15:K78,"P")</f>
        <v>18</v>
      </c>
      <c r="L80" s="608"/>
      <c r="M80" s="608">
        <f>COUNTIF(M15:M78,"P")</f>
        <v>13</v>
      </c>
      <c r="N80" s="608"/>
      <c r="O80" s="608">
        <f>COUNTIF(O15:O78,"P")-O82</f>
        <v>13</v>
      </c>
      <c r="P80" s="608"/>
      <c r="Q80" s="608">
        <f>COUNTIF(Q15:Q78,"P")</f>
        <v>20</v>
      </c>
      <c r="R80" s="608"/>
      <c r="S80" s="608">
        <f>COUNTIF(S15:S78,"P")</f>
        <v>16</v>
      </c>
      <c r="T80" s="608"/>
      <c r="U80" s="608">
        <f>COUNTIF(U15:U78,"P")</f>
        <v>9</v>
      </c>
      <c r="V80" s="608"/>
      <c r="W80" s="608">
        <f>COUNTIF(W15:W78,"P")</f>
        <v>11</v>
      </c>
      <c r="X80" s="608"/>
      <c r="Y80" s="608">
        <f>COUNTIF(Y15:Y78,"P")</f>
        <v>12</v>
      </c>
      <c r="Z80" s="608"/>
      <c r="AA80" s="608">
        <f>COUNTIF(AA15:AA78,"P")</f>
        <v>15</v>
      </c>
      <c r="AB80" s="608"/>
      <c r="AC80" s="608">
        <f>COUNTIF(AC15:AC78,"P")</f>
        <v>19</v>
      </c>
      <c r="AD80" s="608"/>
      <c r="AE80" s="610">
        <f>SUM(G80:AD80)</f>
        <v>173</v>
      </c>
      <c r="AF80" s="610"/>
      <c r="AG80" s="610"/>
      <c r="AH80" s="612">
        <f>AE81/AE80</f>
        <v>0</v>
      </c>
      <c r="AI80" s="636"/>
      <c r="AJ80" s="637"/>
    </row>
    <row r="81" spans="1:36" s="219" customFormat="1" ht="35.25" customHeight="1">
      <c r="A81" s="633"/>
      <c r="B81" s="634"/>
      <c r="C81" s="635"/>
      <c r="D81" s="635"/>
      <c r="E81" s="240" t="s">
        <v>1196</v>
      </c>
      <c r="F81" s="240"/>
      <c r="G81" s="608">
        <f>COUNTIF(H16:H79,"E")</f>
        <v>0</v>
      </c>
      <c r="H81" s="608"/>
      <c r="I81" s="608">
        <f>COUNTIF(J15:J78,"E")</f>
        <v>0</v>
      </c>
      <c r="J81" s="608"/>
      <c r="K81" s="608">
        <f>COUNTIF(L15:L78,"E")</f>
        <v>0</v>
      </c>
      <c r="L81" s="608"/>
      <c r="M81" s="608">
        <f>COUNTIF(N15:N78,"E")</f>
        <v>0</v>
      </c>
      <c r="N81" s="608"/>
      <c r="O81" s="608">
        <f>COUNTIF(P15:P78,"E")</f>
        <v>0</v>
      </c>
      <c r="P81" s="608"/>
      <c r="Q81" s="608">
        <f>COUNTIF(R15:R78,"E")</f>
        <v>0</v>
      </c>
      <c r="R81" s="608"/>
      <c r="S81" s="608">
        <f>COUNTIF(T15:T78,"E")</f>
        <v>0</v>
      </c>
      <c r="T81" s="608"/>
      <c r="U81" s="608">
        <f>COUNTIF(V15:V78,"E")</f>
        <v>0</v>
      </c>
      <c r="V81" s="608"/>
      <c r="W81" s="608">
        <f>COUNTIF(X15:X78,"E")</f>
        <v>0</v>
      </c>
      <c r="X81" s="608"/>
      <c r="Y81" s="608">
        <f>COUNTIF(Z15:Z78,"E")</f>
        <v>0</v>
      </c>
      <c r="Z81" s="608"/>
      <c r="AA81" s="608">
        <f>COUNTIF(AB15:AB78,"E")</f>
        <v>0</v>
      </c>
      <c r="AB81" s="608"/>
      <c r="AC81" s="608">
        <f>COUNTIF(AD15:AD78,"E")</f>
        <v>0</v>
      </c>
      <c r="AD81" s="608"/>
      <c r="AE81" s="610">
        <f>SUM(G81:AD81)</f>
        <v>0</v>
      </c>
      <c r="AF81" s="610"/>
      <c r="AG81" s="610"/>
      <c r="AH81" s="612"/>
      <c r="AI81" s="636"/>
      <c r="AJ81" s="637"/>
    </row>
    <row r="82" spans="1:36" s="219" customFormat="1" ht="35.25" customHeight="1">
      <c r="A82" s="633"/>
      <c r="B82" s="634"/>
      <c r="C82" s="635"/>
      <c r="D82" s="635"/>
      <c r="E82" s="240" t="s">
        <v>1197</v>
      </c>
      <c r="F82" s="240"/>
      <c r="G82" s="608"/>
      <c r="H82" s="608"/>
      <c r="I82" s="608"/>
      <c r="J82" s="608"/>
      <c r="K82" s="608"/>
      <c r="L82" s="608"/>
      <c r="M82" s="608"/>
      <c r="N82" s="608"/>
      <c r="O82" s="608"/>
      <c r="P82" s="608"/>
      <c r="Q82" s="608"/>
      <c r="R82" s="608"/>
      <c r="S82" s="608"/>
      <c r="T82" s="608"/>
      <c r="U82" s="608"/>
      <c r="V82" s="608"/>
      <c r="W82" s="608"/>
      <c r="X82" s="608"/>
      <c r="Y82" s="608"/>
      <c r="Z82" s="608"/>
      <c r="AA82" s="608"/>
      <c r="AB82" s="608"/>
      <c r="AC82" s="608"/>
      <c r="AD82" s="608"/>
      <c r="AE82" s="610">
        <f>SUM(G82:AD82)</f>
        <v>0</v>
      </c>
      <c r="AF82" s="610"/>
      <c r="AG82" s="610"/>
      <c r="AH82" s="612"/>
      <c r="AI82" s="636"/>
      <c r="AJ82" s="637"/>
    </row>
    <row r="83" spans="1:36" s="219" customFormat="1" ht="35.25" customHeight="1">
      <c r="A83" s="633"/>
      <c r="B83" s="634"/>
      <c r="C83" s="635"/>
      <c r="D83" s="635"/>
      <c r="E83" s="240" t="s">
        <v>1198</v>
      </c>
      <c r="F83" s="240"/>
      <c r="G83" s="608">
        <f>COUNTIF(H15:H78,"R")</f>
        <v>0</v>
      </c>
      <c r="H83" s="608"/>
      <c r="I83" s="608">
        <f>COUNTIF(J15:J78,"R")</f>
        <v>0</v>
      </c>
      <c r="J83" s="608"/>
      <c r="K83" s="608">
        <f>COUNTIF(L15:L78,"R")</f>
        <v>0</v>
      </c>
      <c r="L83" s="608"/>
      <c r="M83" s="608">
        <f>COUNTIF(N15:N78,"R")</f>
        <v>0</v>
      </c>
      <c r="N83" s="608"/>
      <c r="O83" s="608">
        <f>COUNTIF(P15:P78,"R")</f>
        <v>0</v>
      </c>
      <c r="P83" s="608"/>
      <c r="Q83" s="608">
        <f>COUNTIF(R15:R78,"R")</f>
        <v>0</v>
      </c>
      <c r="R83" s="608"/>
      <c r="S83" s="608">
        <f>COUNTIF(T15:T78,"R")</f>
        <v>0</v>
      </c>
      <c r="T83" s="608"/>
      <c r="U83" s="608">
        <f>COUNTIF(V15:V78,"R")</f>
        <v>0</v>
      </c>
      <c r="V83" s="608"/>
      <c r="W83" s="608">
        <f>COUNTIF(X15:X78,"R")</f>
        <v>0</v>
      </c>
      <c r="X83" s="608"/>
      <c r="Y83" s="608">
        <f>COUNTIF(Z15:Z78,"R")</f>
        <v>0</v>
      </c>
      <c r="Z83" s="608"/>
      <c r="AA83" s="608">
        <f>COUNTIF(AB15:AB78,"R")</f>
        <v>0</v>
      </c>
      <c r="AB83" s="608"/>
      <c r="AC83" s="608">
        <f>COUNTIF(AD15:AD78,"R")</f>
        <v>0</v>
      </c>
      <c r="AD83" s="608"/>
      <c r="AE83" s="610">
        <f>SUM(G83:AD83)</f>
        <v>0</v>
      </c>
      <c r="AF83" s="610"/>
      <c r="AG83" s="610"/>
      <c r="AH83" s="612"/>
      <c r="AI83" s="636"/>
      <c r="AJ83" s="637"/>
    </row>
    <row r="84" spans="1:36" s="219" customFormat="1" ht="15" customHeight="1">
      <c r="A84" s="633"/>
      <c r="B84" s="634"/>
      <c r="C84" s="635"/>
      <c r="D84" s="635"/>
      <c r="E84" s="240" t="s">
        <v>1199</v>
      </c>
      <c r="F84" s="240"/>
      <c r="G84" s="611">
        <f>+(G81+I81+K81)/(G80+I80+K80)</f>
        <v>0</v>
      </c>
      <c r="H84" s="611"/>
      <c r="I84" s="611"/>
      <c r="J84" s="611"/>
      <c r="K84" s="611"/>
      <c r="L84" s="611"/>
      <c r="M84" s="611">
        <f>+(M81+O81+Q81+O82)/(M80+O80+Q80)</f>
        <v>0</v>
      </c>
      <c r="N84" s="611"/>
      <c r="O84" s="611"/>
      <c r="P84" s="611"/>
      <c r="Q84" s="611"/>
      <c r="R84" s="611"/>
      <c r="S84" s="611">
        <f>+(S81+U81+W81)/(S80+U80+W80)</f>
        <v>0</v>
      </c>
      <c r="T84" s="611"/>
      <c r="U84" s="611"/>
      <c r="V84" s="611"/>
      <c r="W84" s="611"/>
      <c r="X84" s="611"/>
      <c r="Y84" s="611">
        <f>+(Y81+AA81+AC81)/(Y80+AA80+AC80)</f>
        <v>0</v>
      </c>
      <c r="Z84" s="611"/>
      <c r="AA84" s="611"/>
      <c r="AB84" s="611"/>
      <c r="AC84" s="611"/>
      <c r="AD84" s="611"/>
      <c r="AE84" s="612"/>
      <c r="AF84" s="612"/>
      <c r="AG84" s="612"/>
      <c r="AH84" s="612"/>
      <c r="AI84" s="636"/>
      <c r="AJ84" s="637"/>
    </row>
    <row r="85" spans="1:36" s="219" customFormat="1" ht="41.25" customHeight="1">
      <c r="A85" s="613" t="s">
        <v>1200</v>
      </c>
      <c r="B85" s="614"/>
      <c r="C85" s="615"/>
      <c r="D85" s="615"/>
      <c r="E85" s="615"/>
      <c r="F85" s="615"/>
      <c r="G85" s="615"/>
      <c r="H85" s="615"/>
      <c r="I85" s="615"/>
      <c r="J85" s="615"/>
      <c r="K85" s="615"/>
      <c r="L85" s="615"/>
      <c r="M85" s="615"/>
      <c r="N85" s="615"/>
      <c r="O85" s="615"/>
      <c r="P85" s="615"/>
      <c r="Q85" s="615"/>
      <c r="R85" s="615"/>
      <c r="S85" s="615"/>
      <c r="T85" s="615"/>
      <c r="U85" s="615"/>
      <c r="V85" s="615"/>
      <c r="W85" s="615"/>
      <c r="X85" s="615"/>
      <c r="Y85" s="615"/>
      <c r="Z85" s="615"/>
      <c r="AA85" s="615"/>
      <c r="AB85" s="615"/>
      <c r="AC85" s="615"/>
      <c r="AD85" s="615"/>
      <c r="AE85" s="615"/>
      <c r="AF85" s="615"/>
      <c r="AG85" s="615"/>
      <c r="AH85" s="615"/>
      <c r="AI85" s="615"/>
      <c r="AJ85" s="616"/>
    </row>
    <row r="86" spans="1:36" s="219" customFormat="1" ht="30" customHeight="1">
      <c r="A86" s="241"/>
      <c r="B86" s="242"/>
      <c r="C86" s="242"/>
      <c r="D86" s="617" t="s">
        <v>1201</v>
      </c>
      <c r="E86" s="617"/>
      <c r="F86" s="618"/>
      <c r="G86" s="610" t="s">
        <v>1202</v>
      </c>
      <c r="H86" s="610"/>
      <c r="I86" s="610"/>
      <c r="J86" s="610"/>
      <c r="K86" s="610"/>
      <c r="L86" s="610"/>
      <c r="M86" s="610"/>
      <c r="N86" s="610"/>
      <c r="O86" s="610"/>
      <c r="P86" s="610"/>
      <c r="Q86" s="610"/>
      <c r="R86" s="610"/>
      <c r="S86" s="610"/>
      <c r="T86" s="610"/>
      <c r="U86" s="610"/>
      <c r="V86" s="610"/>
      <c r="W86" s="610"/>
      <c r="X86" s="610"/>
      <c r="Y86" s="610"/>
      <c r="Z86" s="610"/>
      <c r="AA86" s="610"/>
      <c r="AB86" s="610"/>
      <c r="AC86" s="610"/>
      <c r="AD86" s="610"/>
      <c r="AE86" s="610"/>
      <c r="AF86" s="610"/>
      <c r="AG86" s="610" t="s">
        <v>1203</v>
      </c>
      <c r="AH86" s="610"/>
      <c r="AI86" s="610"/>
      <c r="AJ86" s="243" t="s">
        <v>33</v>
      </c>
    </row>
    <row r="87" spans="1:36" s="219" customFormat="1" ht="117.6" customHeight="1">
      <c r="A87" s="604" t="s">
        <v>1204</v>
      </c>
      <c r="B87" s="605"/>
      <c r="C87" s="606"/>
      <c r="D87" s="607" t="s">
        <v>1205</v>
      </c>
      <c r="E87" s="607"/>
      <c r="F87" s="607"/>
      <c r="G87" s="609" t="s">
        <v>1206</v>
      </c>
      <c r="H87" s="609"/>
      <c r="I87" s="609"/>
      <c r="J87" s="609"/>
      <c r="K87" s="609"/>
      <c r="L87" s="609"/>
      <c r="M87" s="609"/>
      <c r="N87" s="609"/>
      <c r="O87" s="609"/>
      <c r="P87" s="609"/>
      <c r="Q87" s="609"/>
      <c r="R87" s="609"/>
      <c r="S87" s="609"/>
      <c r="T87" s="609"/>
      <c r="U87" s="609"/>
      <c r="V87" s="609"/>
      <c r="W87" s="609"/>
      <c r="X87" s="609"/>
      <c r="Y87" s="609"/>
      <c r="Z87" s="609"/>
      <c r="AA87" s="609"/>
      <c r="AB87" s="609"/>
      <c r="AC87" s="609"/>
      <c r="AD87" s="609"/>
      <c r="AE87" s="609"/>
      <c r="AF87" s="609"/>
      <c r="AG87" s="608"/>
      <c r="AH87" s="608"/>
      <c r="AI87" s="608"/>
      <c r="AJ87" s="244">
        <v>43838</v>
      </c>
    </row>
    <row r="88" spans="1:36" s="219" customFormat="1" ht="81.95" customHeight="1">
      <c r="A88" s="604" t="s">
        <v>1207</v>
      </c>
      <c r="B88" s="605"/>
      <c r="C88" s="606"/>
      <c r="D88" s="607" t="s">
        <v>1208</v>
      </c>
      <c r="E88" s="607"/>
      <c r="F88" s="607"/>
      <c r="G88" s="607" t="s">
        <v>1209</v>
      </c>
      <c r="H88" s="607"/>
      <c r="I88" s="607"/>
      <c r="J88" s="607"/>
      <c r="K88" s="607"/>
      <c r="L88" s="607"/>
      <c r="M88" s="607"/>
      <c r="N88" s="607"/>
      <c r="O88" s="607"/>
      <c r="P88" s="607"/>
      <c r="Q88" s="607"/>
      <c r="R88" s="607"/>
      <c r="S88" s="607"/>
      <c r="T88" s="607"/>
      <c r="U88" s="607"/>
      <c r="V88" s="607"/>
      <c r="W88" s="607"/>
      <c r="X88" s="607"/>
      <c r="Y88" s="607"/>
      <c r="Z88" s="607"/>
      <c r="AA88" s="607"/>
      <c r="AB88" s="607"/>
      <c r="AC88" s="607"/>
      <c r="AD88" s="607"/>
      <c r="AE88" s="607"/>
      <c r="AF88" s="607"/>
      <c r="AG88" s="608"/>
      <c r="AH88" s="608"/>
      <c r="AI88" s="608"/>
      <c r="AJ88" s="244"/>
    </row>
    <row r="89" spans="1:36" s="219" customFormat="1" ht="52.15" customHeight="1">
      <c r="A89" s="604" t="s">
        <v>1210</v>
      </c>
      <c r="B89" s="605"/>
      <c r="C89" s="606"/>
      <c r="D89" s="609" t="s">
        <v>1211</v>
      </c>
      <c r="E89" s="607"/>
      <c r="F89" s="607"/>
      <c r="G89" s="607" t="s">
        <v>1212</v>
      </c>
      <c r="H89" s="607"/>
      <c r="I89" s="607"/>
      <c r="J89" s="607"/>
      <c r="K89" s="607"/>
      <c r="L89" s="607"/>
      <c r="M89" s="607"/>
      <c r="N89" s="607"/>
      <c r="O89" s="607"/>
      <c r="P89" s="607"/>
      <c r="Q89" s="607"/>
      <c r="R89" s="607"/>
      <c r="S89" s="607"/>
      <c r="T89" s="607"/>
      <c r="U89" s="607"/>
      <c r="V89" s="607"/>
      <c r="W89" s="607"/>
      <c r="X89" s="607"/>
      <c r="Y89" s="607"/>
      <c r="Z89" s="607"/>
      <c r="AA89" s="607"/>
      <c r="AB89" s="607"/>
      <c r="AC89" s="607"/>
      <c r="AD89" s="607"/>
      <c r="AE89" s="607"/>
      <c r="AF89" s="607"/>
      <c r="AG89" s="608"/>
      <c r="AH89" s="608"/>
      <c r="AI89" s="608"/>
      <c r="AJ89" s="244"/>
    </row>
    <row r="90" spans="1:36" s="245" customFormat="1" ht="62.25" customHeight="1" thickBot="1">
      <c r="A90" s="601" t="s">
        <v>1213</v>
      </c>
      <c r="B90" s="602"/>
      <c r="C90" s="602"/>
      <c r="D90" s="602"/>
      <c r="E90" s="602"/>
      <c r="F90" s="602"/>
      <c r="G90" s="602"/>
      <c r="H90" s="602"/>
      <c r="I90" s="602"/>
      <c r="J90" s="602"/>
      <c r="K90" s="602"/>
      <c r="L90" s="602"/>
      <c r="M90" s="602"/>
      <c r="N90" s="602"/>
      <c r="O90" s="602"/>
      <c r="P90" s="602"/>
      <c r="Q90" s="602"/>
      <c r="R90" s="602"/>
      <c r="S90" s="602"/>
      <c r="T90" s="602"/>
      <c r="U90" s="602"/>
      <c r="V90" s="602"/>
      <c r="W90" s="602"/>
      <c r="X90" s="602"/>
      <c r="Y90" s="602"/>
      <c r="Z90" s="602"/>
      <c r="AA90" s="602"/>
      <c r="AB90" s="602"/>
      <c r="AC90" s="602"/>
      <c r="AD90" s="602"/>
      <c r="AE90" s="602"/>
      <c r="AF90" s="602"/>
      <c r="AG90" s="602"/>
      <c r="AH90" s="602"/>
      <c r="AI90" s="602"/>
      <c r="AJ90" s="603"/>
    </row>
  </sheetData>
  <mergeCells count="142">
    <mergeCell ref="A6:F6"/>
    <mergeCell ref="G6:AA6"/>
    <mergeCell ref="AB6:AG6"/>
    <mergeCell ref="AI6:AJ6"/>
    <mergeCell ref="A7:AJ7"/>
    <mergeCell ref="A8:AJ8"/>
    <mergeCell ref="A1:D4"/>
    <mergeCell ref="E1:AH4"/>
    <mergeCell ref="AI1:AJ4"/>
    <mergeCell ref="A5:F5"/>
    <mergeCell ref="G5:AA5"/>
    <mergeCell ref="AB5:AG5"/>
    <mergeCell ref="AI5:AJ5"/>
    <mergeCell ref="A9:AJ9"/>
    <mergeCell ref="A10:AJ10"/>
    <mergeCell ref="F11:F13"/>
    <mergeCell ref="G11:L11"/>
    <mergeCell ref="M11:R11"/>
    <mergeCell ref="S11:X11"/>
    <mergeCell ref="Y11:AD11"/>
    <mergeCell ref="AE11:AH12"/>
    <mergeCell ref="AI11:AI13"/>
    <mergeCell ref="AJ11:AJ13"/>
    <mergeCell ref="W12:X12"/>
    <mergeCell ref="Y12:Z12"/>
    <mergeCell ref="AA12:AB12"/>
    <mergeCell ref="AC12:AD12"/>
    <mergeCell ref="G12:H12"/>
    <mergeCell ref="I12:J12"/>
    <mergeCell ref="K12:L12"/>
    <mergeCell ref="M12:N12"/>
    <mergeCell ref="O12:P12"/>
    <mergeCell ref="Q12:R12"/>
    <mergeCell ref="D14:D19"/>
    <mergeCell ref="A15:A28"/>
    <mergeCell ref="B15:B28"/>
    <mergeCell ref="C15:C28"/>
    <mergeCell ref="D20:D22"/>
    <mergeCell ref="D23:D25"/>
    <mergeCell ref="D26:D28"/>
    <mergeCell ref="S12:T12"/>
    <mergeCell ref="U12:V12"/>
    <mergeCell ref="W80:X80"/>
    <mergeCell ref="D51:D55"/>
    <mergeCell ref="C59:C63"/>
    <mergeCell ref="D59:D62"/>
    <mergeCell ref="A64:A71"/>
    <mergeCell ref="B64:B71"/>
    <mergeCell ref="C64:C71"/>
    <mergeCell ref="D64:D66"/>
    <mergeCell ref="D67:D70"/>
    <mergeCell ref="A29:A63"/>
    <mergeCell ref="B29:B63"/>
    <mergeCell ref="C29:C45"/>
    <mergeCell ref="D29:D31"/>
    <mergeCell ref="D36:D37"/>
    <mergeCell ref="D38:D39"/>
    <mergeCell ref="D40:D45"/>
    <mergeCell ref="C46:C50"/>
    <mergeCell ref="D46:D48"/>
    <mergeCell ref="C51:C58"/>
    <mergeCell ref="AE82:AF82"/>
    <mergeCell ref="A72:C77"/>
    <mergeCell ref="D72:D76"/>
    <mergeCell ref="A78:C78"/>
    <mergeCell ref="A79:AJ79"/>
    <mergeCell ref="A80:D84"/>
    <mergeCell ref="G80:H80"/>
    <mergeCell ref="I80:J80"/>
    <mergeCell ref="K80:L80"/>
    <mergeCell ref="M80:N80"/>
    <mergeCell ref="O80:P80"/>
    <mergeCell ref="AC80:AD80"/>
    <mergeCell ref="AE80:AF80"/>
    <mergeCell ref="AG80:AG83"/>
    <mergeCell ref="AH80:AH84"/>
    <mergeCell ref="AI80:AJ84"/>
    <mergeCell ref="G81:H81"/>
    <mergeCell ref="I81:J81"/>
    <mergeCell ref="K81:L81"/>
    <mergeCell ref="M81:N81"/>
    <mergeCell ref="O81:P81"/>
    <mergeCell ref="Q80:R80"/>
    <mergeCell ref="S80:T80"/>
    <mergeCell ref="U80:V80"/>
    <mergeCell ref="G86:AF86"/>
    <mergeCell ref="AG86:AI86"/>
    <mergeCell ref="Y80:Z80"/>
    <mergeCell ref="AA80:AB80"/>
    <mergeCell ref="AC81:AD81"/>
    <mergeCell ref="AE81:AF81"/>
    <mergeCell ref="G82:H82"/>
    <mergeCell ref="I82:J82"/>
    <mergeCell ref="K82:L82"/>
    <mergeCell ref="M82:N82"/>
    <mergeCell ref="O82:P82"/>
    <mergeCell ref="Q82:R82"/>
    <mergeCell ref="S82:T82"/>
    <mergeCell ref="U82:V82"/>
    <mergeCell ref="Q81:R81"/>
    <mergeCell ref="S81:T81"/>
    <mergeCell ref="U81:V81"/>
    <mergeCell ref="W81:X81"/>
    <mergeCell ref="Y81:Z81"/>
    <mergeCell ref="AA81:AB81"/>
    <mergeCell ref="W82:X82"/>
    <mergeCell ref="Y82:Z82"/>
    <mergeCell ref="AA82:AB82"/>
    <mergeCell ref="AC82:AD82"/>
    <mergeCell ref="A87:C87"/>
    <mergeCell ref="D87:F87"/>
    <mergeCell ref="G87:AF87"/>
    <mergeCell ref="AG87:AI87"/>
    <mergeCell ref="AC83:AD83"/>
    <mergeCell ref="AE83:AF83"/>
    <mergeCell ref="G84:L84"/>
    <mergeCell ref="M84:R84"/>
    <mergeCell ref="S84:X84"/>
    <mergeCell ref="Y84:AD84"/>
    <mergeCell ref="AE84:AG84"/>
    <mergeCell ref="Q83:R83"/>
    <mergeCell ref="S83:T83"/>
    <mergeCell ref="U83:V83"/>
    <mergeCell ref="W83:X83"/>
    <mergeCell ref="Y83:Z83"/>
    <mergeCell ref="AA83:AB83"/>
    <mergeCell ref="G83:H83"/>
    <mergeCell ref="I83:J83"/>
    <mergeCell ref="K83:L83"/>
    <mergeCell ref="M83:N83"/>
    <mergeCell ref="O83:P83"/>
    <mergeCell ref="A85:AJ85"/>
    <mergeCell ref="D86:F86"/>
    <mergeCell ref="A90:AJ90"/>
    <mergeCell ref="A88:C88"/>
    <mergeCell ref="D88:F88"/>
    <mergeCell ref="G88:AF88"/>
    <mergeCell ref="AG88:AI88"/>
    <mergeCell ref="A89:C89"/>
    <mergeCell ref="D89:F89"/>
    <mergeCell ref="G89:AF89"/>
    <mergeCell ref="AG89:AI89"/>
  </mergeCells>
  <conditionalFormatting sqref="AE13">
    <cfRule type="cellIs" dxfId="220" priority="222" stopIfTrue="1" operator="equal">
      <formula>"""P"""</formula>
    </cfRule>
  </conditionalFormatting>
  <conditionalFormatting sqref="K13:X13 J17:K17 G17:H17 K22:X22 G53:X53 G20:K20 G25:K26 AA13:AD13 M15:X15 N20:X20 G23:J23 S23:X23 G24:X24 I54:X54 G15:K15 AA15:AD17 L21:O21 G18:X19 L52:X52 Z59 G65:X78 G64:T64 AA38:AD58 Y15:Z20 AA19:AD33 Y60:AD78 G55:X63 M25:X26 Y22:Z58 G27:X42 G44:X51 K43:X43">
    <cfRule type="cellIs" dxfId="219" priority="220" stopIfTrue="1" operator="equal">
      <formula>"P"</formula>
    </cfRule>
    <cfRule type="cellIs" dxfId="218" priority="221" stopIfTrue="1" operator="equal">
      <formula>"E"</formula>
    </cfRule>
  </conditionalFormatting>
  <conditionalFormatting sqref="K13:X13 J17:K17 G17:H17 K22:X22 G53:X53 G20:K20 G25:K26 AA13:AD13 M15:X15 N20:X20 G23:J23 S23:X23 G24:X24 I54:X54 G15:K15 AA15:AD17 L21:O21 G18:X19 L52:X52 Z59 G65:X78 G64:T64 AA38:AD58 Y15:Z20 AA19:AD33 Y60:AD78 G55:X63 M25:X26 Y22:Z58 G27:X42 G44:X51 K43:X43">
    <cfRule type="containsText" dxfId="217" priority="218" operator="containsText" text="S">
      <formula>NOT(ISERROR(SEARCH("S",G13)))</formula>
    </cfRule>
    <cfRule type="containsText" dxfId="216" priority="219" operator="containsText" text="R">
      <formula>NOT(ISERROR(SEARCH("R",G13)))</formula>
    </cfRule>
  </conditionalFormatting>
  <conditionalFormatting sqref="G13:J13">
    <cfRule type="cellIs" dxfId="215" priority="216" stopIfTrue="1" operator="equal">
      <formula>"P"</formula>
    </cfRule>
    <cfRule type="cellIs" dxfId="214" priority="217" stopIfTrue="1" operator="equal">
      <formula>"E"</formula>
    </cfRule>
  </conditionalFormatting>
  <conditionalFormatting sqref="G13:J13">
    <cfRule type="containsText" dxfId="213" priority="214" operator="containsText" text="S">
      <formula>NOT(ISERROR(SEARCH("S",G13)))</formula>
    </cfRule>
    <cfRule type="containsText" dxfId="212" priority="215" operator="containsText" text="R">
      <formula>NOT(ISERROR(SEARCH("R",G13)))</formula>
    </cfRule>
  </conditionalFormatting>
  <conditionalFormatting sqref="Y13:Z13">
    <cfRule type="cellIs" dxfId="211" priority="212" stopIfTrue="1" operator="equal">
      <formula>"P"</formula>
    </cfRule>
    <cfRule type="cellIs" dxfId="210" priority="213" stopIfTrue="1" operator="equal">
      <formula>"E"</formula>
    </cfRule>
  </conditionalFormatting>
  <conditionalFormatting sqref="Y13:Z13">
    <cfRule type="containsText" dxfId="209" priority="210" operator="containsText" text="S">
      <formula>NOT(ISERROR(SEARCH("S",Y13)))</formula>
    </cfRule>
    <cfRule type="containsText" dxfId="208" priority="211" operator="containsText" text="R">
      <formula>NOT(ISERROR(SEARCH("R",Y13)))</formula>
    </cfRule>
  </conditionalFormatting>
  <conditionalFormatting sqref="AB18:AD18 Q17:R17 M16:O16 V17 X17 Q16:X16 AA36:AD36 AB34:AD35 AC37:AD37 AC59:AD59">
    <cfRule type="cellIs" dxfId="207" priority="208" stopIfTrue="1" operator="equal">
      <formula>"P"</formula>
    </cfRule>
    <cfRule type="cellIs" dxfId="206" priority="209" stopIfTrue="1" operator="equal">
      <formula>"E"</formula>
    </cfRule>
  </conditionalFormatting>
  <conditionalFormatting sqref="AB18:AD18 Q17:R17 M16:O16 V17 X17 Q16:X16 AA36:AD36 AB34:AD35 AC37:AD37 AC59:AD59">
    <cfRule type="containsText" dxfId="205" priority="206" operator="containsText" text="S">
      <formula>NOT(ISERROR(SEARCH("S",M16)))</formula>
    </cfRule>
    <cfRule type="containsText" dxfId="204" priority="207" operator="containsText" text="R">
      <formula>NOT(ISERROR(SEARCH("R",M16)))</formula>
    </cfRule>
  </conditionalFormatting>
  <conditionalFormatting sqref="AA18">
    <cfRule type="cellIs" dxfId="203" priority="204" stopIfTrue="1" operator="equal">
      <formula>"P"</formula>
    </cfRule>
    <cfRule type="cellIs" dxfId="202" priority="205" stopIfTrue="1" operator="equal">
      <formula>"E"</formula>
    </cfRule>
  </conditionalFormatting>
  <conditionalFormatting sqref="AA18">
    <cfRule type="containsText" dxfId="201" priority="202" operator="containsText" text="S">
      <formula>NOT(ISERROR(SEARCH("S",AA18)))</formula>
    </cfRule>
    <cfRule type="containsText" dxfId="200" priority="203" operator="containsText" text="R">
      <formula>NOT(ISERROR(SEARCH("R",AA18)))</formula>
    </cfRule>
  </conditionalFormatting>
  <conditionalFormatting sqref="G22:I22">
    <cfRule type="cellIs" dxfId="199" priority="200" stopIfTrue="1" operator="equal">
      <formula>"P"</formula>
    </cfRule>
    <cfRule type="cellIs" dxfId="198" priority="201" stopIfTrue="1" operator="equal">
      <formula>"E"</formula>
    </cfRule>
  </conditionalFormatting>
  <conditionalFormatting sqref="G22:I22">
    <cfRule type="containsText" dxfId="197" priority="198" operator="containsText" text="S">
      <formula>NOT(ISERROR(SEARCH("S",G22)))</formula>
    </cfRule>
    <cfRule type="containsText" dxfId="196" priority="199" operator="containsText" text="R">
      <formula>NOT(ISERROR(SEARCH("R",G22)))</formula>
    </cfRule>
  </conditionalFormatting>
  <conditionalFormatting sqref="G54:H54">
    <cfRule type="cellIs" dxfId="195" priority="196" stopIfTrue="1" operator="equal">
      <formula>"P"</formula>
    </cfRule>
    <cfRule type="cellIs" dxfId="194" priority="197" stopIfTrue="1" operator="equal">
      <formula>"E"</formula>
    </cfRule>
  </conditionalFormatting>
  <conditionalFormatting sqref="G54:H54">
    <cfRule type="containsText" dxfId="193" priority="194" operator="containsText" text="S">
      <formula>NOT(ISERROR(SEARCH("S",G54)))</formula>
    </cfRule>
    <cfRule type="containsText" dxfId="192" priority="195" operator="containsText" text="R">
      <formula>NOT(ISERROR(SEARCH("R",G54)))</formula>
    </cfRule>
  </conditionalFormatting>
  <conditionalFormatting sqref="J22">
    <cfRule type="cellIs" dxfId="191" priority="192" stopIfTrue="1" operator="equal">
      <formula>"P"</formula>
    </cfRule>
    <cfRule type="cellIs" dxfId="190" priority="193" stopIfTrue="1" operator="equal">
      <formula>"E"</formula>
    </cfRule>
  </conditionalFormatting>
  <conditionalFormatting sqref="J22">
    <cfRule type="containsText" dxfId="189" priority="190" operator="containsText" text="S">
      <formula>NOT(ISERROR(SEARCH("S",J22)))</formula>
    </cfRule>
    <cfRule type="containsText" dxfId="188" priority="191" operator="containsText" text="R">
      <formula>NOT(ISERROR(SEARCH("R",J22)))</formula>
    </cfRule>
  </conditionalFormatting>
  <conditionalFormatting sqref="K52">
    <cfRule type="cellIs" dxfId="187" priority="188" stopIfTrue="1" operator="equal">
      <formula>"P"</formula>
    </cfRule>
    <cfRule type="cellIs" dxfId="186" priority="189" stopIfTrue="1" operator="equal">
      <formula>"E"</formula>
    </cfRule>
  </conditionalFormatting>
  <conditionalFormatting sqref="K52">
    <cfRule type="containsText" dxfId="185" priority="186" operator="containsText" text="S">
      <formula>NOT(ISERROR(SEARCH("S",K52)))</formula>
    </cfRule>
    <cfRule type="containsText" dxfId="184" priority="187" operator="containsText" text="R">
      <formula>NOT(ISERROR(SEARCH("R",K52)))</formula>
    </cfRule>
  </conditionalFormatting>
  <conditionalFormatting sqref="G52:J52">
    <cfRule type="cellIs" dxfId="183" priority="184" stopIfTrue="1" operator="equal">
      <formula>"P"</formula>
    </cfRule>
    <cfRule type="cellIs" dxfId="182" priority="185" stopIfTrue="1" operator="equal">
      <formula>"E"</formula>
    </cfRule>
  </conditionalFormatting>
  <conditionalFormatting sqref="G52:J52">
    <cfRule type="containsText" dxfId="181" priority="182" operator="containsText" text="S">
      <formula>NOT(ISERROR(SEARCH("S",G52)))</formula>
    </cfRule>
    <cfRule type="containsText" dxfId="180" priority="183" operator="containsText" text="R">
      <formula>NOT(ISERROR(SEARCH("R",G52)))</formula>
    </cfRule>
  </conditionalFormatting>
  <conditionalFormatting sqref="L15">
    <cfRule type="cellIs" dxfId="179" priority="180" stopIfTrue="1" operator="equal">
      <formula>"P"</formula>
    </cfRule>
    <cfRule type="cellIs" dxfId="178" priority="181" stopIfTrue="1" operator="equal">
      <formula>"E"</formula>
    </cfRule>
  </conditionalFormatting>
  <conditionalFormatting sqref="L15">
    <cfRule type="containsText" dxfId="177" priority="178" operator="containsText" text="S">
      <formula>NOT(ISERROR(SEARCH("S",L15)))</formula>
    </cfRule>
    <cfRule type="containsText" dxfId="176" priority="179" operator="containsText" text="R">
      <formula>NOT(ISERROR(SEARCH("R",L15)))</formula>
    </cfRule>
  </conditionalFormatting>
  <conditionalFormatting sqref="T23">
    <cfRule type="cellIs" dxfId="175" priority="176" stopIfTrue="1" operator="equal">
      <formula>"P"</formula>
    </cfRule>
    <cfRule type="cellIs" dxfId="174" priority="177" stopIfTrue="1" operator="equal">
      <formula>"E"</formula>
    </cfRule>
  </conditionalFormatting>
  <conditionalFormatting sqref="T23">
    <cfRule type="containsText" dxfId="173" priority="174" operator="containsText" text="S">
      <formula>NOT(ISERROR(SEARCH("S",T23)))</formula>
    </cfRule>
    <cfRule type="containsText" dxfId="172" priority="175" operator="containsText" text="R">
      <formula>NOT(ISERROR(SEARCH("R",T23)))</formula>
    </cfRule>
  </conditionalFormatting>
  <conditionalFormatting sqref="L26">
    <cfRule type="cellIs" dxfId="171" priority="172" stopIfTrue="1" operator="equal">
      <formula>"P"</formula>
    </cfRule>
    <cfRule type="cellIs" dxfId="170" priority="173" stopIfTrue="1" operator="equal">
      <formula>"E"</formula>
    </cfRule>
  </conditionalFormatting>
  <conditionalFormatting sqref="L26">
    <cfRule type="containsText" dxfId="169" priority="170" operator="containsText" text="S">
      <formula>NOT(ISERROR(SEARCH("S",L26)))</formula>
    </cfRule>
    <cfRule type="containsText" dxfId="168" priority="171" operator="containsText" text="R">
      <formula>NOT(ISERROR(SEARCH("R",L26)))</formula>
    </cfRule>
  </conditionalFormatting>
  <conditionalFormatting sqref="L17">
    <cfRule type="cellIs" dxfId="167" priority="168" stopIfTrue="1" operator="equal">
      <formula>"P"</formula>
    </cfRule>
    <cfRule type="cellIs" dxfId="166" priority="169" stopIfTrue="1" operator="equal">
      <formula>"E"</formula>
    </cfRule>
  </conditionalFormatting>
  <conditionalFormatting sqref="L17">
    <cfRule type="containsText" dxfId="165" priority="166" operator="containsText" text="S">
      <formula>NOT(ISERROR(SEARCH("S",L17)))</formula>
    </cfRule>
    <cfRule type="containsText" dxfId="164" priority="167" operator="containsText" text="R">
      <formula>NOT(ISERROR(SEARCH("R",L17)))</formula>
    </cfRule>
  </conditionalFormatting>
  <conditionalFormatting sqref="L20">
    <cfRule type="cellIs" dxfId="163" priority="164" stopIfTrue="1" operator="equal">
      <formula>"P"</formula>
    </cfRule>
    <cfRule type="cellIs" dxfId="162" priority="165" stopIfTrue="1" operator="equal">
      <formula>"E"</formula>
    </cfRule>
  </conditionalFormatting>
  <conditionalFormatting sqref="L20">
    <cfRule type="containsText" dxfId="161" priority="162" operator="containsText" text="S">
      <formula>NOT(ISERROR(SEARCH("S",L20)))</formula>
    </cfRule>
    <cfRule type="containsText" dxfId="160" priority="163" operator="containsText" text="R">
      <formula>NOT(ISERROR(SEARCH("R",L20)))</formula>
    </cfRule>
  </conditionalFormatting>
  <conditionalFormatting sqref="L25">
    <cfRule type="cellIs" dxfId="159" priority="160" stopIfTrue="1" operator="equal">
      <formula>"P"</formula>
    </cfRule>
    <cfRule type="cellIs" dxfId="158" priority="161" stopIfTrue="1" operator="equal">
      <formula>"E"</formula>
    </cfRule>
  </conditionalFormatting>
  <conditionalFormatting sqref="L25">
    <cfRule type="containsText" dxfId="157" priority="158" operator="containsText" text="S">
      <formula>NOT(ISERROR(SEARCH("S",L25)))</formula>
    </cfRule>
    <cfRule type="containsText" dxfId="156" priority="159" operator="containsText" text="R">
      <formula>NOT(ISERROR(SEARCH("R",L25)))</formula>
    </cfRule>
  </conditionalFormatting>
  <conditionalFormatting sqref="S17">
    <cfRule type="cellIs" dxfId="155" priority="156" stopIfTrue="1" operator="equal">
      <formula>"P"</formula>
    </cfRule>
    <cfRule type="cellIs" dxfId="154" priority="157" stopIfTrue="1" operator="equal">
      <formula>"E"</formula>
    </cfRule>
  </conditionalFormatting>
  <conditionalFormatting sqref="S17">
    <cfRule type="containsText" dxfId="153" priority="154" operator="containsText" text="S">
      <formula>NOT(ISERROR(SEARCH("S",S17)))</formula>
    </cfRule>
    <cfRule type="containsText" dxfId="152" priority="155" operator="containsText" text="R">
      <formula>NOT(ISERROR(SEARCH("R",S17)))</formula>
    </cfRule>
  </conditionalFormatting>
  <conditionalFormatting sqref="T17">
    <cfRule type="cellIs" dxfId="151" priority="152" stopIfTrue="1" operator="equal">
      <formula>"P"</formula>
    </cfRule>
    <cfRule type="cellIs" dxfId="150" priority="153" stopIfTrue="1" operator="equal">
      <formula>"E"</formula>
    </cfRule>
  </conditionalFormatting>
  <conditionalFormatting sqref="T17">
    <cfRule type="containsText" dxfId="149" priority="150" operator="containsText" text="S">
      <formula>NOT(ISERROR(SEARCH("S",T17)))</formula>
    </cfRule>
    <cfRule type="containsText" dxfId="148" priority="151" operator="containsText" text="R">
      <formula>NOT(ISERROR(SEARCH("R",T17)))</formula>
    </cfRule>
  </conditionalFormatting>
  <conditionalFormatting sqref="U17">
    <cfRule type="cellIs" dxfId="147" priority="148" stopIfTrue="1" operator="equal">
      <formula>"P"</formula>
    </cfRule>
    <cfRule type="cellIs" dxfId="146" priority="149" stopIfTrue="1" operator="equal">
      <formula>"E"</formula>
    </cfRule>
  </conditionalFormatting>
  <conditionalFormatting sqref="U17">
    <cfRule type="containsText" dxfId="145" priority="146" operator="containsText" text="S">
      <formula>NOT(ISERROR(SEARCH("S",U17)))</formula>
    </cfRule>
    <cfRule type="containsText" dxfId="144" priority="147" operator="containsText" text="R">
      <formula>NOT(ISERROR(SEARCH("R",U17)))</formula>
    </cfRule>
  </conditionalFormatting>
  <conditionalFormatting sqref="W17">
    <cfRule type="cellIs" dxfId="143" priority="144" stopIfTrue="1" operator="equal">
      <formula>"P"</formula>
    </cfRule>
    <cfRule type="cellIs" dxfId="142" priority="145" stopIfTrue="1" operator="equal">
      <formula>"E"</formula>
    </cfRule>
  </conditionalFormatting>
  <conditionalFormatting sqref="W17">
    <cfRule type="containsText" dxfId="141" priority="142" operator="containsText" text="S">
      <formula>NOT(ISERROR(SEARCH("S",W17)))</formula>
    </cfRule>
    <cfRule type="containsText" dxfId="140" priority="143" operator="containsText" text="R">
      <formula>NOT(ISERROR(SEARCH("R",W17)))</formula>
    </cfRule>
  </conditionalFormatting>
  <conditionalFormatting sqref="P16">
    <cfRule type="containsText" dxfId="139" priority="138" operator="containsText" text="S">
      <formula>NOT(ISERROR(SEARCH("S",P16)))</formula>
    </cfRule>
    <cfRule type="containsText" dxfId="138" priority="139" operator="containsText" text="R">
      <formula>NOT(ISERROR(SEARCH("R",P16)))</formula>
    </cfRule>
  </conditionalFormatting>
  <conditionalFormatting sqref="P16">
    <cfRule type="cellIs" dxfId="137" priority="140" stopIfTrue="1" operator="equal">
      <formula>"P"</formula>
    </cfRule>
    <cfRule type="cellIs" dxfId="136" priority="141" stopIfTrue="1" operator="equal">
      <formula>"E"</formula>
    </cfRule>
  </conditionalFormatting>
  <conditionalFormatting sqref="P21:Z21">
    <cfRule type="cellIs" dxfId="135" priority="136" stopIfTrue="1" operator="equal">
      <formula>"P"</formula>
    </cfRule>
    <cfRule type="cellIs" dxfId="134" priority="137" stopIfTrue="1" operator="equal">
      <formula>"E"</formula>
    </cfRule>
  </conditionalFormatting>
  <conditionalFormatting sqref="P21:Z21">
    <cfRule type="containsText" dxfId="133" priority="134" operator="containsText" text="S">
      <formula>NOT(ISERROR(SEARCH("S",P21)))</formula>
    </cfRule>
    <cfRule type="containsText" dxfId="132" priority="135" operator="containsText" text="R">
      <formula>NOT(ISERROR(SEARCH("R",P21)))</formula>
    </cfRule>
  </conditionalFormatting>
  <conditionalFormatting sqref="K23:M23">
    <cfRule type="cellIs" dxfId="131" priority="132" stopIfTrue="1" operator="equal">
      <formula>"P"</formula>
    </cfRule>
    <cfRule type="cellIs" dxfId="130" priority="133" stopIfTrue="1" operator="equal">
      <formula>"E"</formula>
    </cfRule>
  </conditionalFormatting>
  <conditionalFormatting sqref="K23:M23">
    <cfRule type="containsText" dxfId="129" priority="130" operator="containsText" text="S">
      <formula>NOT(ISERROR(SEARCH("S",K23)))</formula>
    </cfRule>
    <cfRule type="containsText" dxfId="128" priority="131" operator="containsText" text="R">
      <formula>NOT(ISERROR(SEARCH("R",K23)))</formula>
    </cfRule>
  </conditionalFormatting>
  <conditionalFormatting sqref="N23 P23:Q23">
    <cfRule type="cellIs" dxfId="127" priority="128" stopIfTrue="1" operator="equal">
      <formula>"P"</formula>
    </cfRule>
    <cfRule type="cellIs" dxfId="126" priority="129" stopIfTrue="1" operator="equal">
      <formula>"E"</formula>
    </cfRule>
  </conditionalFormatting>
  <conditionalFormatting sqref="N23 P23:Q23">
    <cfRule type="containsText" dxfId="125" priority="126" operator="containsText" text="S">
      <formula>NOT(ISERROR(SEARCH("S",N23)))</formula>
    </cfRule>
    <cfRule type="containsText" dxfId="124" priority="127" operator="containsText" text="R">
      <formula>NOT(ISERROR(SEARCH("R",N23)))</formula>
    </cfRule>
  </conditionalFormatting>
  <conditionalFormatting sqref="R23">
    <cfRule type="cellIs" dxfId="123" priority="124" stopIfTrue="1" operator="equal">
      <formula>"P"</formula>
    </cfRule>
    <cfRule type="cellIs" dxfId="122" priority="125" stopIfTrue="1" operator="equal">
      <formula>"E"</formula>
    </cfRule>
  </conditionalFormatting>
  <conditionalFormatting sqref="R23">
    <cfRule type="containsText" dxfId="121" priority="122" operator="containsText" text="S">
      <formula>NOT(ISERROR(SEARCH("S",R23)))</formula>
    </cfRule>
    <cfRule type="containsText" dxfId="120" priority="123" operator="containsText" text="R">
      <formula>NOT(ISERROR(SEARCH("R",R23)))</formula>
    </cfRule>
  </conditionalFormatting>
  <conditionalFormatting sqref="AA34">
    <cfRule type="cellIs" dxfId="119" priority="120" stopIfTrue="1" operator="equal">
      <formula>"P"</formula>
    </cfRule>
    <cfRule type="cellIs" dxfId="118" priority="121" stopIfTrue="1" operator="equal">
      <formula>"E"</formula>
    </cfRule>
  </conditionalFormatting>
  <conditionalFormatting sqref="AA34">
    <cfRule type="containsText" dxfId="117" priority="118" operator="containsText" text="S">
      <formula>NOT(ISERROR(SEARCH("S",AA34)))</formula>
    </cfRule>
    <cfRule type="containsText" dxfId="116" priority="119" operator="containsText" text="R">
      <formula>NOT(ISERROR(SEARCH("R",AA34)))</formula>
    </cfRule>
  </conditionalFormatting>
  <conditionalFormatting sqref="AA35">
    <cfRule type="cellIs" dxfId="115" priority="116" stopIfTrue="1" operator="equal">
      <formula>"P"</formula>
    </cfRule>
    <cfRule type="cellIs" dxfId="114" priority="117" stopIfTrue="1" operator="equal">
      <formula>"E"</formula>
    </cfRule>
  </conditionalFormatting>
  <conditionalFormatting sqref="AA35">
    <cfRule type="containsText" dxfId="113" priority="114" operator="containsText" text="S">
      <formula>NOT(ISERROR(SEARCH("S",AA35)))</formula>
    </cfRule>
    <cfRule type="containsText" dxfId="112" priority="115" operator="containsText" text="R">
      <formula>NOT(ISERROR(SEARCH("R",AA35)))</formula>
    </cfRule>
  </conditionalFormatting>
  <conditionalFormatting sqref="AA37">
    <cfRule type="cellIs" dxfId="111" priority="112" stopIfTrue="1" operator="equal">
      <formula>"P"</formula>
    </cfRule>
    <cfRule type="cellIs" dxfId="110" priority="113" stopIfTrue="1" operator="equal">
      <formula>"E"</formula>
    </cfRule>
  </conditionalFormatting>
  <conditionalFormatting sqref="AA37">
    <cfRule type="containsText" dxfId="109" priority="110" operator="containsText" text="S">
      <formula>NOT(ISERROR(SEARCH("S",AA37)))</formula>
    </cfRule>
    <cfRule type="containsText" dxfId="108" priority="111" operator="containsText" text="R">
      <formula>NOT(ISERROR(SEARCH("R",AA37)))</formula>
    </cfRule>
  </conditionalFormatting>
  <conditionalFormatting sqref="AB37">
    <cfRule type="cellIs" dxfId="107" priority="108" stopIfTrue="1" operator="equal">
      <formula>"P"</formula>
    </cfRule>
    <cfRule type="cellIs" dxfId="106" priority="109" stopIfTrue="1" operator="equal">
      <formula>"E"</formula>
    </cfRule>
  </conditionalFormatting>
  <conditionalFormatting sqref="AB37">
    <cfRule type="containsText" dxfId="105" priority="106" operator="containsText" text="S">
      <formula>NOT(ISERROR(SEARCH("S",AB37)))</formula>
    </cfRule>
    <cfRule type="containsText" dxfId="104" priority="107" operator="containsText" text="R">
      <formula>NOT(ISERROR(SEARCH("R",AB37)))</formula>
    </cfRule>
  </conditionalFormatting>
  <conditionalFormatting sqref="AA59">
    <cfRule type="cellIs" dxfId="103" priority="104" stopIfTrue="1" operator="equal">
      <formula>"P"</formula>
    </cfRule>
    <cfRule type="cellIs" dxfId="102" priority="105" stopIfTrue="1" operator="equal">
      <formula>"E"</formula>
    </cfRule>
  </conditionalFormatting>
  <conditionalFormatting sqref="AA59">
    <cfRule type="containsText" dxfId="101" priority="102" operator="containsText" text="S">
      <formula>NOT(ISERROR(SEARCH("S",AA59)))</formula>
    </cfRule>
    <cfRule type="containsText" dxfId="100" priority="103" operator="containsText" text="R">
      <formula>NOT(ISERROR(SEARCH("R",AA59)))</formula>
    </cfRule>
  </conditionalFormatting>
  <conditionalFormatting sqref="AB59">
    <cfRule type="cellIs" dxfId="99" priority="100" stopIfTrue="1" operator="equal">
      <formula>"P"</formula>
    </cfRule>
    <cfRule type="cellIs" dxfId="98" priority="101" stopIfTrue="1" operator="equal">
      <formula>"E"</formula>
    </cfRule>
  </conditionalFormatting>
  <conditionalFormatting sqref="AB59">
    <cfRule type="containsText" dxfId="97" priority="98" operator="containsText" text="S">
      <formula>NOT(ISERROR(SEARCH("S",AB59)))</formula>
    </cfRule>
    <cfRule type="containsText" dxfId="96" priority="99" operator="containsText" text="R">
      <formula>NOT(ISERROR(SEARCH("R",AB59)))</formula>
    </cfRule>
  </conditionalFormatting>
  <conditionalFormatting sqref="K16">
    <cfRule type="cellIs" dxfId="95" priority="96" stopIfTrue="1" operator="equal">
      <formula>"P"</formula>
    </cfRule>
    <cfRule type="cellIs" dxfId="94" priority="97" stopIfTrue="1" operator="equal">
      <formula>"E"</formula>
    </cfRule>
  </conditionalFormatting>
  <conditionalFormatting sqref="K16">
    <cfRule type="containsText" dxfId="93" priority="94" operator="containsText" text="S">
      <formula>NOT(ISERROR(SEARCH("S",K16)))</formula>
    </cfRule>
    <cfRule type="containsText" dxfId="92" priority="95" operator="containsText" text="R">
      <formula>NOT(ISERROR(SEARCH("R",K16)))</formula>
    </cfRule>
  </conditionalFormatting>
  <conditionalFormatting sqref="L16">
    <cfRule type="cellIs" dxfId="91" priority="92" stopIfTrue="1" operator="equal">
      <formula>"P"</formula>
    </cfRule>
    <cfRule type="cellIs" dxfId="90" priority="93" stopIfTrue="1" operator="equal">
      <formula>"E"</formula>
    </cfRule>
  </conditionalFormatting>
  <conditionalFormatting sqref="L16">
    <cfRule type="containsText" dxfId="89" priority="90" operator="containsText" text="S">
      <formula>NOT(ISERROR(SEARCH("S",L16)))</formula>
    </cfRule>
    <cfRule type="containsText" dxfId="88" priority="91" operator="containsText" text="R">
      <formula>NOT(ISERROR(SEARCH("R",L16)))</formula>
    </cfRule>
  </conditionalFormatting>
  <conditionalFormatting sqref="G16:J16">
    <cfRule type="cellIs" dxfId="87" priority="88" stopIfTrue="1" operator="equal">
      <formula>"P"</formula>
    </cfRule>
    <cfRule type="cellIs" dxfId="86" priority="89" stopIfTrue="1" operator="equal">
      <formula>"E"</formula>
    </cfRule>
  </conditionalFormatting>
  <conditionalFormatting sqref="G16:J16">
    <cfRule type="containsText" dxfId="85" priority="86" operator="containsText" text="S">
      <formula>NOT(ISERROR(SEARCH("S",G16)))</formula>
    </cfRule>
    <cfRule type="containsText" dxfId="84" priority="87" operator="containsText" text="R">
      <formula>NOT(ISERROR(SEARCH("R",G16)))</formula>
    </cfRule>
  </conditionalFormatting>
  <conditionalFormatting sqref="J14 G14:H14 Y14:AD14">
    <cfRule type="cellIs" dxfId="83" priority="84" stopIfTrue="1" operator="equal">
      <formula>"P"</formula>
    </cfRule>
    <cfRule type="cellIs" dxfId="82" priority="85" stopIfTrue="1" operator="equal">
      <formula>"E"</formula>
    </cfRule>
  </conditionalFormatting>
  <conditionalFormatting sqref="J14 G14:H14 Y14:AD14">
    <cfRule type="containsText" dxfId="81" priority="82" operator="containsText" text="S">
      <formula>NOT(ISERROR(SEARCH("S",G14)))</formula>
    </cfRule>
    <cfRule type="containsText" dxfId="80" priority="83" operator="containsText" text="R">
      <formula>NOT(ISERROR(SEARCH("R",G14)))</formula>
    </cfRule>
  </conditionalFormatting>
  <conditionalFormatting sqref="M14:N14 V14 X14 Q14:R14">
    <cfRule type="cellIs" dxfId="79" priority="80" stopIfTrue="1" operator="equal">
      <formula>"P"</formula>
    </cfRule>
    <cfRule type="cellIs" dxfId="78" priority="81" stopIfTrue="1" operator="equal">
      <formula>"E"</formula>
    </cfRule>
  </conditionalFormatting>
  <conditionalFormatting sqref="M14:N14 V14 X14 Q14:R14">
    <cfRule type="containsText" dxfId="77" priority="78" operator="containsText" text="S">
      <formula>NOT(ISERROR(SEARCH("S",M14)))</formula>
    </cfRule>
    <cfRule type="containsText" dxfId="76" priority="79" operator="containsText" text="R">
      <formula>NOT(ISERROR(SEARCH("R",M14)))</formula>
    </cfRule>
  </conditionalFormatting>
  <conditionalFormatting sqref="U14">
    <cfRule type="cellIs" dxfId="75" priority="68" stopIfTrue="1" operator="equal">
      <formula>"P"</formula>
    </cfRule>
    <cfRule type="cellIs" dxfId="74" priority="69" stopIfTrue="1" operator="equal">
      <formula>"E"</formula>
    </cfRule>
  </conditionalFormatting>
  <conditionalFormatting sqref="U14">
    <cfRule type="containsText" dxfId="73" priority="66" operator="containsText" text="S">
      <formula>NOT(ISERROR(SEARCH("S",U14)))</formula>
    </cfRule>
    <cfRule type="containsText" dxfId="72" priority="67" operator="containsText" text="R">
      <formula>NOT(ISERROR(SEARCH("R",U14)))</formula>
    </cfRule>
  </conditionalFormatting>
  <conditionalFormatting sqref="S14">
    <cfRule type="cellIs" dxfId="71" priority="76" stopIfTrue="1" operator="equal">
      <formula>"P"</formula>
    </cfRule>
    <cfRule type="cellIs" dxfId="70" priority="77" stopIfTrue="1" operator="equal">
      <formula>"E"</formula>
    </cfRule>
  </conditionalFormatting>
  <conditionalFormatting sqref="S14">
    <cfRule type="containsText" dxfId="69" priority="74" operator="containsText" text="S">
      <formula>NOT(ISERROR(SEARCH("S",S14)))</formula>
    </cfRule>
    <cfRule type="containsText" dxfId="68" priority="75" operator="containsText" text="R">
      <formula>NOT(ISERROR(SEARCH("R",S14)))</formula>
    </cfRule>
  </conditionalFormatting>
  <conditionalFormatting sqref="T14">
    <cfRule type="cellIs" dxfId="67" priority="72" stopIfTrue="1" operator="equal">
      <formula>"P"</formula>
    </cfRule>
    <cfRule type="cellIs" dxfId="66" priority="73" stopIfTrue="1" operator="equal">
      <formula>"E"</formula>
    </cfRule>
  </conditionalFormatting>
  <conditionalFormatting sqref="T14">
    <cfRule type="containsText" dxfId="65" priority="70" operator="containsText" text="S">
      <formula>NOT(ISERROR(SEARCH("S",T14)))</formula>
    </cfRule>
    <cfRule type="containsText" dxfId="64" priority="71" operator="containsText" text="R">
      <formula>NOT(ISERROR(SEARCH("R",T14)))</formula>
    </cfRule>
  </conditionalFormatting>
  <conditionalFormatting sqref="W14">
    <cfRule type="cellIs" dxfId="63" priority="64" stopIfTrue="1" operator="equal">
      <formula>"P"</formula>
    </cfRule>
    <cfRule type="cellIs" dxfId="62" priority="65" stopIfTrue="1" operator="equal">
      <formula>"E"</formula>
    </cfRule>
  </conditionalFormatting>
  <conditionalFormatting sqref="W14">
    <cfRule type="containsText" dxfId="61" priority="62" operator="containsText" text="S">
      <formula>NOT(ISERROR(SEARCH("S",W14)))</formula>
    </cfRule>
    <cfRule type="containsText" dxfId="60" priority="63" operator="containsText" text="R">
      <formula>NOT(ISERROR(SEARCH("R",W14)))</formula>
    </cfRule>
  </conditionalFormatting>
  <conditionalFormatting sqref="K14">
    <cfRule type="cellIs" dxfId="59" priority="60" stopIfTrue="1" operator="equal">
      <formula>"P"</formula>
    </cfRule>
    <cfRule type="cellIs" dxfId="58" priority="61" stopIfTrue="1" operator="equal">
      <formula>"E"</formula>
    </cfRule>
  </conditionalFormatting>
  <conditionalFormatting sqref="K14">
    <cfRule type="containsText" dxfId="57" priority="58" operator="containsText" text="S">
      <formula>NOT(ISERROR(SEARCH("S",K14)))</formula>
    </cfRule>
    <cfRule type="containsText" dxfId="56" priority="59" operator="containsText" text="R">
      <formula>NOT(ISERROR(SEARCH("R",K14)))</formula>
    </cfRule>
  </conditionalFormatting>
  <conditionalFormatting sqref="L14">
    <cfRule type="cellIs" dxfId="55" priority="56" stopIfTrue="1" operator="equal">
      <formula>"P"</formula>
    </cfRule>
    <cfRule type="cellIs" dxfId="54" priority="57" stopIfTrue="1" operator="equal">
      <formula>"E"</formula>
    </cfRule>
  </conditionalFormatting>
  <conditionalFormatting sqref="L14">
    <cfRule type="containsText" dxfId="53" priority="54" operator="containsText" text="S">
      <formula>NOT(ISERROR(SEARCH("S",L14)))</formula>
    </cfRule>
    <cfRule type="containsText" dxfId="52" priority="55" operator="containsText" text="R">
      <formula>NOT(ISERROR(SEARCH("R",L14)))</formula>
    </cfRule>
  </conditionalFormatting>
  <conditionalFormatting sqref="G21:K21">
    <cfRule type="cellIs" dxfId="51" priority="52" stopIfTrue="1" operator="equal">
      <formula>"P"</formula>
    </cfRule>
    <cfRule type="cellIs" dxfId="50" priority="53" stopIfTrue="1" operator="equal">
      <formula>"E"</formula>
    </cfRule>
  </conditionalFormatting>
  <conditionalFormatting sqref="G21:K21">
    <cfRule type="containsText" dxfId="49" priority="50" operator="containsText" text="S">
      <formula>NOT(ISERROR(SEARCH("S",G21)))</formula>
    </cfRule>
    <cfRule type="containsText" dxfId="48" priority="51" operator="containsText" text="R">
      <formula>NOT(ISERROR(SEARCH("R",G21)))</formula>
    </cfRule>
  </conditionalFormatting>
  <conditionalFormatting sqref="P14">
    <cfRule type="cellIs" dxfId="47" priority="48" stopIfTrue="1" operator="equal">
      <formula>"P"</formula>
    </cfRule>
    <cfRule type="cellIs" dxfId="46" priority="49" stopIfTrue="1" operator="equal">
      <formula>"E"</formula>
    </cfRule>
  </conditionalFormatting>
  <conditionalFormatting sqref="P14">
    <cfRule type="containsText" dxfId="45" priority="46" operator="containsText" text="S">
      <formula>NOT(ISERROR(SEARCH("S",P14)))</formula>
    </cfRule>
    <cfRule type="containsText" dxfId="44" priority="47" operator="containsText" text="R">
      <formula>NOT(ISERROR(SEARCH("R",P14)))</formula>
    </cfRule>
  </conditionalFormatting>
  <conditionalFormatting sqref="O14">
    <cfRule type="cellIs" dxfId="43" priority="44" stopIfTrue="1" operator="equal">
      <formula>"P"</formula>
    </cfRule>
    <cfRule type="cellIs" dxfId="42" priority="45" stopIfTrue="1" operator="equal">
      <formula>"E"</formula>
    </cfRule>
  </conditionalFormatting>
  <conditionalFormatting sqref="O14">
    <cfRule type="containsText" dxfId="41" priority="42" operator="containsText" text="S">
      <formula>NOT(ISERROR(SEARCH("S",O14)))</formula>
    </cfRule>
    <cfRule type="containsText" dxfId="40" priority="43" operator="containsText" text="R">
      <formula>NOT(ISERROR(SEARCH("R",O14)))</formula>
    </cfRule>
  </conditionalFormatting>
  <conditionalFormatting sqref="M17">
    <cfRule type="cellIs" dxfId="39" priority="40" stopIfTrue="1" operator="equal">
      <formula>"P"</formula>
    </cfRule>
    <cfRule type="cellIs" dxfId="38" priority="41" stopIfTrue="1" operator="equal">
      <formula>"E"</formula>
    </cfRule>
  </conditionalFormatting>
  <conditionalFormatting sqref="M17">
    <cfRule type="containsText" dxfId="37" priority="38" operator="containsText" text="S">
      <formula>NOT(ISERROR(SEARCH("S",M17)))</formula>
    </cfRule>
    <cfRule type="containsText" dxfId="36" priority="39" operator="containsText" text="R">
      <formula>NOT(ISERROR(SEARCH("R",M17)))</formula>
    </cfRule>
  </conditionalFormatting>
  <conditionalFormatting sqref="N17">
    <cfRule type="cellIs" dxfId="35" priority="36" stopIfTrue="1" operator="equal">
      <formula>"P"</formula>
    </cfRule>
    <cfRule type="cellIs" dxfId="34" priority="37" stopIfTrue="1" operator="equal">
      <formula>"E"</formula>
    </cfRule>
  </conditionalFormatting>
  <conditionalFormatting sqref="N17">
    <cfRule type="containsText" dxfId="33" priority="34" operator="containsText" text="S">
      <formula>NOT(ISERROR(SEARCH("S",N17)))</formula>
    </cfRule>
    <cfRule type="containsText" dxfId="32" priority="35" operator="containsText" text="R">
      <formula>NOT(ISERROR(SEARCH("R",N17)))</formula>
    </cfRule>
  </conditionalFormatting>
  <conditionalFormatting sqref="O17">
    <cfRule type="cellIs" dxfId="31" priority="32" stopIfTrue="1" operator="equal">
      <formula>"P"</formula>
    </cfRule>
    <cfRule type="cellIs" dxfId="30" priority="33" stopIfTrue="1" operator="equal">
      <formula>"E"</formula>
    </cfRule>
  </conditionalFormatting>
  <conditionalFormatting sqref="O17">
    <cfRule type="containsText" dxfId="29" priority="30" operator="containsText" text="S">
      <formula>NOT(ISERROR(SEARCH("S",O17)))</formula>
    </cfRule>
    <cfRule type="containsText" dxfId="28" priority="31" operator="containsText" text="R">
      <formula>NOT(ISERROR(SEARCH("R",O17)))</formula>
    </cfRule>
  </conditionalFormatting>
  <conditionalFormatting sqref="P17">
    <cfRule type="cellIs" dxfId="27" priority="28" stopIfTrue="1" operator="equal">
      <formula>"P"</formula>
    </cfRule>
    <cfRule type="cellIs" dxfId="26" priority="29" stopIfTrue="1" operator="equal">
      <formula>"E"</formula>
    </cfRule>
  </conditionalFormatting>
  <conditionalFormatting sqref="P17">
    <cfRule type="containsText" dxfId="25" priority="26" operator="containsText" text="S">
      <formula>NOT(ISERROR(SEARCH("S",P17)))</formula>
    </cfRule>
    <cfRule type="containsText" dxfId="24" priority="27" operator="containsText" text="R">
      <formula>NOT(ISERROR(SEARCH("R",P17)))</formula>
    </cfRule>
  </conditionalFormatting>
  <conditionalFormatting sqref="Y59">
    <cfRule type="cellIs" dxfId="23" priority="24" stopIfTrue="1" operator="equal">
      <formula>"P"</formula>
    </cfRule>
    <cfRule type="cellIs" dxfId="22" priority="25" stopIfTrue="1" operator="equal">
      <formula>"E"</formula>
    </cfRule>
  </conditionalFormatting>
  <conditionalFormatting sqref="Y59">
    <cfRule type="containsText" dxfId="21" priority="22" operator="containsText" text="S">
      <formula>NOT(ISERROR(SEARCH("S",Y59)))</formula>
    </cfRule>
    <cfRule type="containsText" dxfId="20" priority="23" operator="containsText" text="R">
      <formula>NOT(ISERROR(SEARCH("R",Y59)))</formula>
    </cfRule>
  </conditionalFormatting>
  <conditionalFormatting sqref="U64:X64">
    <cfRule type="cellIs" dxfId="19" priority="20" stopIfTrue="1" operator="equal">
      <formula>"P"</formula>
    </cfRule>
    <cfRule type="cellIs" dxfId="18" priority="21" stopIfTrue="1" operator="equal">
      <formula>"E"</formula>
    </cfRule>
  </conditionalFormatting>
  <conditionalFormatting sqref="U64:X64">
    <cfRule type="containsText" dxfId="17" priority="18" operator="containsText" text="S">
      <formula>NOT(ISERROR(SEARCH("S",U64)))</formula>
    </cfRule>
    <cfRule type="containsText" dxfId="16" priority="19" operator="containsText" text="R">
      <formula>NOT(ISERROR(SEARCH("R",U64)))</formula>
    </cfRule>
  </conditionalFormatting>
  <conditionalFormatting sqref="AH14">
    <cfRule type="colorScale" priority="17">
      <colorScale>
        <cfvo type="percent" val="0"/>
        <cfvo type="percent" val="50"/>
        <cfvo type="percent" val="100"/>
        <color rgb="FFFF5050"/>
        <color rgb="FFFFFF00"/>
        <color rgb="FF92D050"/>
      </colorScale>
    </cfRule>
  </conditionalFormatting>
  <conditionalFormatting sqref="I14">
    <cfRule type="cellIs" dxfId="15" priority="15" stopIfTrue="1" operator="equal">
      <formula>"P"</formula>
    </cfRule>
    <cfRule type="cellIs" dxfId="14" priority="16" stopIfTrue="1" operator="equal">
      <formula>"E"</formula>
    </cfRule>
  </conditionalFormatting>
  <conditionalFormatting sqref="I14">
    <cfRule type="containsText" dxfId="13" priority="13" operator="containsText" text="S">
      <formula>NOT(ISERROR(SEARCH("S",I14)))</formula>
    </cfRule>
    <cfRule type="containsText" dxfId="12" priority="14" operator="containsText" text="R">
      <formula>NOT(ISERROR(SEARCH("R",I14)))</formula>
    </cfRule>
  </conditionalFormatting>
  <conditionalFormatting sqref="I17">
    <cfRule type="cellIs" dxfId="11" priority="11" stopIfTrue="1" operator="equal">
      <formula>"P"</formula>
    </cfRule>
    <cfRule type="cellIs" dxfId="10" priority="12" stopIfTrue="1" operator="equal">
      <formula>"E"</formula>
    </cfRule>
  </conditionalFormatting>
  <conditionalFormatting sqref="I17">
    <cfRule type="containsText" dxfId="9" priority="9" operator="containsText" text="S">
      <formula>NOT(ISERROR(SEARCH("S",I17)))</formula>
    </cfRule>
    <cfRule type="containsText" dxfId="8" priority="10" operator="containsText" text="R">
      <formula>NOT(ISERROR(SEARCH("R",I17)))</formula>
    </cfRule>
  </conditionalFormatting>
  <conditionalFormatting sqref="AH15:AH78">
    <cfRule type="colorScale" priority="223">
      <colorScale>
        <cfvo type="percent" val="0"/>
        <cfvo type="percent" val="50"/>
        <cfvo type="percent" val="100"/>
        <color rgb="FFFF5050"/>
        <color rgb="FFFFFF00"/>
        <color rgb="FF92D050"/>
      </colorScale>
    </cfRule>
  </conditionalFormatting>
  <conditionalFormatting sqref="O23">
    <cfRule type="cellIs" dxfId="7" priority="7" stopIfTrue="1" operator="equal">
      <formula>"P"</formula>
    </cfRule>
    <cfRule type="cellIs" dxfId="6" priority="8" stopIfTrue="1" operator="equal">
      <formula>"E"</formula>
    </cfRule>
  </conditionalFormatting>
  <conditionalFormatting sqref="O23">
    <cfRule type="containsText" dxfId="5" priority="5" operator="containsText" text="S">
      <formula>NOT(ISERROR(SEARCH("S",O23)))</formula>
    </cfRule>
    <cfRule type="containsText" dxfId="4" priority="6" operator="containsText" text="R">
      <formula>NOT(ISERROR(SEARCH("R",O23)))</formula>
    </cfRule>
  </conditionalFormatting>
  <conditionalFormatting sqref="G43:J43">
    <cfRule type="cellIs" dxfId="3" priority="3" stopIfTrue="1" operator="equal">
      <formula>"P"</formula>
    </cfRule>
    <cfRule type="cellIs" dxfId="2" priority="4" stopIfTrue="1" operator="equal">
      <formula>"E"</formula>
    </cfRule>
  </conditionalFormatting>
  <conditionalFormatting sqref="G43:J43">
    <cfRule type="containsText" dxfId="1" priority="1" operator="containsText" text="S">
      <formula>NOT(ISERROR(SEARCH("S",G43)))</formula>
    </cfRule>
    <cfRule type="containsText" dxfId="0" priority="2" operator="containsText" text="R">
      <formula>NOT(ISERROR(SEARCH("R",G43)))</formula>
    </cfRule>
  </conditionalFormatting>
  <dataValidations count="1">
    <dataValidation allowBlank="1" showInputMessage="1" showErrorMessage="1" prompt="Ingresar el Nombre de la categoría de las actividades" sqref="IN80 SJ80 ACF80 AMB80 AVX80 BFT80 BPP80 BZL80 CJH80 CTD80 DCZ80 DMV80 DWR80 EGN80 EQJ80 FAF80 FKB80 FTX80 GDT80 GNP80 GXL80 HHH80 HRD80 IAZ80 IKV80 IUR80 JEN80 JOJ80 JYF80 KIB80 KRX80 LBT80 LLP80 LVL80 MFH80 MPD80 MYZ80 NIV80 NSR80 OCN80 OMJ80 OWF80 PGB80 PPX80 PZT80 QJP80 QTL80 RDH80 RND80 RWZ80 SGV80 SQR80 TAN80 TKJ80 TUF80 UEB80 UNX80 UXT80 VHP80 VRL80 WBH80 WLD80 WUZ80 IN65568:IN65569 SJ65568:SJ65569 ACF65568:ACF65569 AMB65568:AMB65569 AVX65568:AVX65569 BFT65568:BFT65569 BPP65568:BPP65569 BZL65568:BZL65569 CJH65568:CJH65569 CTD65568:CTD65569 DCZ65568:DCZ65569 DMV65568:DMV65569 DWR65568:DWR65569 EGN65568:EGN65569 EQJ65568:EQJ65569 FAF65568:FAF65569 FKB65568:FKB65569 FTX65568:FTX65569 GDT65568:GDT65569 GNP65568:GNP65569 GXL65568:GXL65569 HHH65568:HHH65569 HRD65568:HRD65569 IAZ65568:IAZ65569 IKV65568:IKV65569 IUR65568:IUR65569 JEN65568:JEN65569 JOJ65568:JOJ65569 JYF65568:JYF65569 KIB65568:KIB65569 KRX65568:KRX65569 LBT65568:LBT65569 LLP65568:LLP65569 LVL65568:LVL65569 MFH65568:MFH65569 MPD65568:MPD65569 MYZ65568:MYZ65569 NIV65568:NIV65569 NSR65568:NSR65569 OCN65568:OCN65569 OMJ65568:OMJ65569 OWF65568:OWF65569 PGB65568:PGB65569 PPX65568:PPX65569 PZT65568:PZT65569 QJP65568:QJP65569 QTL65568:QTL65569 RDH65568:RDH65569 RND65568:RND65569 RWZ65568:RWZ65569 SGV65568:SGV65569 SQR65568:SQR65569 TAN65568:TAN65569 TKJ65568:TKJ65569 TUF65568:TUF65569 UEB65568:UEB65569 UNX65568:UNX65569 UXT65568:UXT65569 VHP65568:VHP65569 VRL65568:VRL65569 WBH65568:WBH65569 WLD65568:WLD65569 WUZ65568:WUZ65569 IN131104:IN131105 SJ131104:SJ131105 ACF131104:ACF131105 AMB131104:AMB131105 AVX131104:AVX131105 BFT131104:BFT131105 BPP131104:BPP131105 BZL131104:BZL131105 CJH131104:CJH131105 CTD131104:CTD131105 DCZ131104:DCZ131105 DMV131104:DMV131105 DWR131104:DWR131105 EGN131104:EGN131105 EQJ131104:EQJ131105 FAF131104:FAF131105 FKB131104:FKB131105 FTX131104:FTX131105 GDT131104:GDT131105 GNP131104:GNP131105 GXL131104:GXL131105 HHH131104:HHH131105 HRD131104:HRD131105 IAZ131104:IAZ131105 IKV131104:IKV131105 IUR131104:IUR131105 JEN131104:JEN131105 JOJ131104:JOJ131105 JYF131104:JYF131105 KIB131104:KIB131105 KRX131104:KRX131105 LBT131104:LBT131105 LLP131104:LLP131105 LVL131104:LVL131105 MFH131104:MFH131105 MPD131104:MPD131105 MYZ131104:MYZ131105 NIV131104:NIV131105 NSR131104:NSR131105 OCN131104:OCN131105 OMJ131104:OMJ131105 OWF131104:OWF131105 PGB131104:PGB131105 PPX131104:PPX131105 PZT131104:PZT131105 QJP131104:QJP131105 QTL131104:QTL131105 RDH131104:RDH131105 RND131104:RND131105 RWZ131104:RWZ131105 SGV131104:SGV131105 SQR131104:SQR131105 TAN131104:TAN131105 TKJ131104:TKJ131105 TUF131104:TUF131105 UEB131104:UEB131105 UNX131104:UNX131105 UXT131104:UXT131105 VHP131104:VHP131105 VRL131104:VRL131105 WBH131104:WBH131105 WLD131104:WLD131105 WUZ131104:WUZ131105 IN196640:IN196641 SJ196640:SJ196641 ACF196640:ACF196641 AMB196640:AMB196641 AVX196640:AVX196641 BFT196640:BFT196641 BPP196640:BPP196641 BZL196640:BZL196641 CJH196640:CJH196641 CTD196640:CTD196641 DCZ196640:DCZ196641 DMV196640:DMV196641 DWR196640:DWR196641 EGN196640:EGN196641 EQJ196640:EQJ196641 FAF196640:FAF196641 FKB196640:FKB196641 FTX196640:FTX196641 GDT196640:GDT196641 GNP196640:GNP196641 GXL196640:GXL196641 HHH196640:HHH196641 HRD196640:HRD196641 IAZ196640:IAZ196641 IKV196640:IKV196641 IUR196640:IUR196641 JEN196640:JEN196641 JOJ196640:JOJ196641 JYF196640:JYF196641 KIB196640:KIB196641 KRX196640:KRX196641 LBT196640:LBT196641 LLP196640:LLP196641 LVL196640:LVL196641 MFH196640:MFH196641 MPD196640:MPD196641 MYZ196640:MYZ196641 NIV196640:NIV196641 NSR196640:NSR196641 OCN196640:OCN196641 OMJ196640:OMJ196641 OWF196640:OWF196641 PGB196640:PGB196641 PPX196640:PPX196641 PZT196640:PZT196641 QJP196640:QJP196641 QTL196640:QTL196641 RDH196640:RDH196641 RND196640:RND196641 RWZ196640:RWZ196641 SGV196640:SGV196641 SQR196640:SQR196641 TAN196640:TAN196641 TKJ196640:TKJ196641 TUF196640:TUF196641 UEB196640:UEB196641 UNX196640:UNX196641 UXT196640:UXT196641 VHP196640:VHP196641 VRL196640:VRL196641 WBH196640:WBH196641 WLD196640:WLD196641 WUZ196640:WUZ196641 IN262176:IN262177 SJ262176:SJ262177 ACF262176:ACF262177 AMB262176:AMB262177 AVX262176:AVX262177 BFT262176:BFT262177 BPP262176:BPP262177 BZL262176:BZL262177 CJH262176:CJH262177 CTD262176:CTD262177 DCZ262176:DCZ262177 DMV262176:DMV262177 DWR262176:DWR262177 EGN262176:EGN262177 EQJ262176:EQJ262177 FAF262176:FAF262177 FKB262176:FKB262177 FTX262176:FTX262177 GDT262176:GDT262177 GNP262176:GNP262177 GXL262176:GXL262177 HHH262176:HHH262177 HRD262176:HRD262177 IAZ262176:IAZ262177 IKV262176:IKV262177 IUR262176:IUR262177 JEN262176:JEN262177 JOJ262176:JOJ262177 JYF262176:JYF262177 KIB262176:KIB262177 KRX262176:KRX262177 LBT262176:LBT262177 LLP262176:LLP262177 LVL262176:LVL262177 MFH262176:MFH262177 MPD262176:MPD262177 MYZ262176:MYZ262177 NIV262176:NIV262177 NSR262176:NSR262177 OCN262176:OCN262177 OMJ262176:OMJ262177 OWF262176:OWF262177 PGB262176:PGB262177 PPX262176:PPX262177 PZT262176:PZT262177 QJP262176:QJP262177 QTL262176:QTL262177 RDH262176:RDH262177 RND262176:RND262177 RWZ262176:RWZ262177 SGV262176:SGV262177 SQR262176:SQR262177 TAN262176:TAN262177 TKJ262176:TKJ262177 TUF262176:TUF262177 UEB262176:UEB262177 UNX262176:UNX262177 UXT262176:UXT262177 VHP262176:VHP262177 VRL262176:VRL262177 WBH262176:WBH262177 WLD262176:WLD262177 WUZ262176:WUZ262177 IN327712:IN327713 SJ327712:SJ327713 ACF327712:ACF327713 AMB327712:AMB327713 AVX327712:AVX327713 BFT327712:BFT327713 BPP327712:BPP327713 BZL327712:BZL327713 CJH327712:CJH327713 CTD327712:CTD327713 DCZ327712:DCZ327713 DMV327712:DMV327713 DWR327712:DWR327713 EGN327712:EGN327713 EQJ327712:EQJ327713 FAF327712:FAF327713 FKB327712:FKB327713 FTX327712:FTX327713 GDT327712:GDT327713 GNP327712:GNP327713 GXL327712:GXL327713 HHH327712:HHH327713 HRD327712:HRD327713 IAZ327712:IAZ327713 IKV327712:IKV327713 IUR327712:IUR327713 JEN327712:JEN327713 JOJ327712:JOJ327713 JYF327712:JYF327713 KIB327712:KIB327713 KRX327712:KRX327713 LBT327712:LBT327713 LLP327712:LLP327713 LVL327712:LVL327713 MFH327712:MFH327713 MPD327712:MPD327713 MYZ327712:MYZ327713 NIV327712:NIV327713 NSR327712:NSR327713 OCN327712:OCN327713 OMJ327712:OMJ327713 OWF327712:OWF327713 PGB327712:PGB327713 PPX327712:PPX327713 PZT327712:PZT327713 QJP327712:QJP327713 QTL327712:QTL327713 RDH327712:RDH327713 RND327712:RND327713 RWZ327712:RWZ327713 SGV327712:SGV327713 SQR327712:SQR327713 TAN327712:TAN327713 TKJ327712:TKJ327713 TUF327712:TUF327713 UEB327712:UEB327713 UNX327712:UNX327713 UXT327712:UXT327713 VHP327712:VHP327713 VRL327712:VRL327713 WBH327712:WBH327713 WLD327712:WLD327713 WUZ327712:WUZ327713 IN393248:IN393249 SJ393248:SJ393249 ACF393248:ACF393249 AMB393248:AMB393249 AVX393248:AVX393249 BFT393248:BFT393249 BPP393248:BPP393249 BZL393248:BZL393249 CJH393248:CJH393249 CTD393248:CTD393249 DCZ393248:DCZ393249 DMV393248:DMV393249 DWR393248:DWR393249 EGN393248:EGN393249 EQJ393248:EQJ393249 FAF393248:FAF393249 FKB393248:FKB393249 FTX393248:FTX393249 GDT393248:GDT393249 GNP393248:GNP393249 GXL393248:GXL393249 HHH393248:HHH393249 HRD393248:HRD393249 IAZ393248:IAZ393249 IKV393248:IKV393249 IUR393248:IUR393249 JEN393248:JEN393249 JOJ393248:JOJ393249 JYF393248:JYF393249 KIB393248:KIB393249 KRX393248:KRX393249 LBT393248:LBT393249 LLP393248:LLP393249 LVL393248:LVL393249 MFH393248:MFH393249 MPD393248:MPD393249 MYZ393248:MYZ393249 NIV393248:NIV393249 NSR393248:NSR393249 OCN393248:OCN393249 OMJ393248:OMJ393249 OWF393248:OWF393249 PGB393248:PGB393249 PPX393248:PPX393249 PZT393248:PZT393249 QJP393248:QJP393249 QTL393248:QTL393249 RDH393248:RDH393249 RND393248:RND393249 RWZ393248:RWZ393249 SGV393248:SGV393249 SQR393248:SQR393249 TAN393248:TAN393249 TKJ393248:TKJ393249 TUF393248:TUF393249 UEB393248:UEB393249 UNX393248:UNX393249 UXT393248:UXT393249 VHP393248:VHP393249 VRL393248:VRL393249 WBH393248:WBH393249 WLD393248:WLD393249 WUZ393248:WUZ393249 IN458784:IN458785 SJ458784:SJ458785 ACF458784:ACF458785 AMB458784:AMB458785 AVX458784:AVX458785 BFT458784:BFT458785 BPP458784:BPP458785 BZL458784:BZL458785 CJH458784:CJH458785 CTD458784:CTD458785 DCZ458784:DCZ458785 DMV458784:DMV458785 DWR458784:DWR458785 EGN458784:EGN458785 EQJ458784:EQJ458785 FAF458784:FAF458785 FKB458784:FKB458785 FTX458784:FTX458785 GDT458784:GDT458785 GNP458784:GNP458785 GXL458784:GXL458785 HHH458784:HHH458785 HRD458784:HRD458785 IAZ458784:IAZ458785 IKV458784:IKV458785 IUR458784:IUR458785 JEN458784:JEN458785 JOJ458784:JOJ458785 JYF458784:JYF458785 KIB458784:KIB458785 KRX458784:KRX458785 LBT458784:LBT458785 LLP458784:LLP458785 LVL458784:LVL458785 MFH458784:MFH458785 MPD458784:MPD458785 MYZ458784:MYZ458785 NIV458784:NIV458785 NSR458784:NSR458785 OCN458784:OCN458785 OMJ458784:OMJ458785 OWF458784:OWF458785 PGB458784:PGB458785 PPX458784:PPX458785 PZT458784:PZT458785 QJP458784:QJP458785 QTL458784:QTL458785 RDH458784:RDH458785 RND458784:RND458785 RWZ458784:RWZ458785 SGV458784:SGV458785 SQR458784:SQR458785 TAN458784:TAN458785 TKJ458784:TKJ458785 TUF458784:TUF458785 UEB458784:UEB458785 UNX458784:UNX458785 UXT458784:UXT458785 VHP458784:VHP458785 VRL458784:VRL458785 WBH458784:WBH458785 WLD458784:WLD458785 WUZ458784:WUZ458785 IN524320:IN524321 SJ524320:SJ524321 ACF524320:ACF524321 AMB524320:AMB524321 AVX524320:AVX524321 BFT524320:BFT524321 BPP524320:BPP524321 BZL524320:BZL524321 CJH524320:CJH524321 CTD524320:CTD524321 DCZ524320:DCZ524321 DMV524320:DMV524321 DWR524320:DWR524321 EGN524320:EGN524321 EQJ524320:EQJ524321 FAF524320:FAF524321 FKB524320:FKB524321 FTX524320:FTX524321 GDT524320:GDT524321 GNP524320:GNP524321 GXL524320:GXL524321 HHH524320:HHH524321 HRD524320:HRD524321 IAZ524320:IAZ524321 IKV524320:IKV524321 IUR524320:IUR524321 JEN524320:JEN524321 JOJ524320:JOJ524321 JYF524320:JYF524321 KIB524320:KIB524321 KRX524320:KRX524321 LBT524320:LBT524321 LLP524320:LLP524321 LVL524320:LVL524321 MFH524320:MFH524321 MPD524320:MPD524321 MYZ524320:MYZ524321 NIV524320:NIV524321 NSR524320:NSR524321 OCN524320:OCN524321 OMJ524320:OMJ524321 OWF524320:OWF524321 PGB524320:PGB524321 PPX524320:PPX524321 PZT524320:PZT524321 QJP524320:QJP524321 QTL524320:QTL524321 RDH524320:RDH524321 RND524320:RND524321 RWZ524320:RWZ524321 SGV524320:SGV524321 SQR524320:SQR524321 TAN524320:TAN524321 TKJ524320:TKJ524321 TUF524320:TUF524321 UEB524320:UEB524321 UNX524320:UNX524321 UXT524320:UXT524321 VHP524320:VHP524321 VRL524320:VRL524321 WBH524320:WBH524321 WLD524320:WLD524321 WUZ524320:WUZ524321 IN589856:IN589857 SJ589856:SJ589857 ACF589856:ACF589857 AMB589856:AMB589857 AVX589856:AVX589857 BFT589856:BFT589857 BPP589856:BPP589857 BZL589856:BZL589857 CJH589856:CJH589857 CTD589856:CTD589857 DCZ589856:DCZ589857 DMV589856:DMV589857 DWR589856:DWR589857 EGN589856:EGN589857 EQJ589856:EQJ589857 FAF589856:FAF589857 FKB589856:FKB589857 FTX589856:FTX589857 GDT589856:GDT589857 GNP589856:GNP589857 GXL589856:GXL589857 HHH589856:HHH589857 HRD589856:HRD589857 IAZ589856:IAZ589857 IKV589856:IKV589857 IUR589856:IUR589857 JEN589856:JEN589857 JOJ589856:JOJ589857 JYF589856:JYF589857 KIB589856:KIB589857 KRX589856:KRX589857 LBT589856:LBT589857 LLP589856:LLP589857 LVL589856:LVL589857 MFH589856:MFH589857 MPD589856:MPD589857 MYZ589856:MYZ589857 NIV589856:NIV589857 NSR589856:NSR589857 OCN589856:OCN589857 OMJ589856:OMJ589857 OWF589856:OWF589857 PGB589856:PGB589857 PPX589856:PPX589857 PZT589856:PZT589857 QJP589856:QJP589857 QTL589856:QTL589857 RDH589856:RDH589857 RND589856:RND589857 RWZ589856:RWZ589857 SGV589856:SGV589857 SQR589856:SQR589857 TAN589856:TAN589857 TKJ589856:TKJ589857 TUF589856:TUF589857 UEB589856:UEB589857 UNX589856:UNX589857 UXT589856:UXT589857 VHP589856:VHP589857 VRL589856:VRL589857 WBH589856:WBH589857 WLD589856:WLD589857 WUZ589856:WUZ589857 IN655392:IN655393 SJ655392:SJ655393 ACF655392:ACF655393 AMB655392:AMB655393 AVX655392:AVX655393 BFT655392:BFT655393 BPP655392:BPP655393 BZL655392:BZL655393 CJH655392:CJH655393 CTD655392:CTD655393 DCZ655392:DCZ655393 DMV655392:DMV655393 DWR655392:DWR655393 EGN655392:EGN655393 EQJ655392:EQJ655393 FAF655392:FAF655393 FKB655392:FKB655393 FTX655392:FTX655393 GDT655392:GDT655393 GNP655392:GNP655393 GXL655392:GXL655393 HHH655392:HHH655393 HRD655392:HRD655393 IAZ655392:IAZ655393 IKV655392:IKV655393 IUR655392:IUR655393 JEN655392:JEN655393 JOJ655392:JOJ655393 JYF655392:JYF655393 KIB655392:KIB655393 KRX655392:KRX655393 LBT655392:LBT655393 LLP655392:LLP655393 LVL655392:LVL655393 MFH655392:MFH655393 MPD655392:MPD655393 MYZ655392:MYZ655393 NIV655392:NIV655393 NSR655392:NSR655393 OCN655392:OCN655393 OMJ655392:OMJ655393 OWF655392:OWF655393 PGB655392:PGB655393 PPX655392:PPX655393 PZT655392:PZT655393 QJP655392:QJP655393 QTL655392:QTL655393 RDH655392:RDH655393 RND655392:RND655393 RWZ655392:RWZ655393 SGV655392:SGV655393 SQR655392:SQR655393 TAN655392:TAN655393 TKJ655392:TKJ655393 TUF655392:TUF655393 UEB655392:UEB655393 UNX655392:UNX655393 UXT655392:UXT655393 VHP655392:VHP655393 VRL655392:VRL655393 WBH655392:WBH655393 WLD655392:WLD655393 WUZ655392:WUZ655393 IN720928:IN720929 SJ720928:SJ720929 ACF720928:ACF720929 AMB720928:AMB720929 AVX720928:AVX720929 BFT720928:BFT720929 BPP720928:BPP720929 BZL720928:BZL720929 CJH720928:CJH720929 CTD720928:CTD720929 DCZ720928:DCZ720929 DMV720928:DMV720929 DWR720928:DWR720929 EGN720928:EGN720929 EQJ720928:EQJ720929 FAF720928:FAF720929 FKB720928:FKB720929 FTX720928:FTX720929 GDT720928:GDT720929 GNP720928:GNP720929 GXL720928:GXL720929 HHH720928:HHH720929 HRD720928:HRD720929 IAZ720928:IAZ720929 IKV720928:IKV720929 IUR720928:IUR720929 JEN720928:JEN720929 JOJ720928:JOJ720929 JYF720928:JYF720929 KIB720928:KIB720929 KRX720928:KRX720929 LBT720928:LBT720929 LLP720928:LLP720929 LVL720928:LVL720929 MFH720928:MFH720929 MPD720928:MPD720929 MYZ720928:MYZ720929 NIV720928:NIV720929 NSR720928:NSR720929 OCN720928:OCN720929 OMJ720928:OMJ720929 OWF720928:OWF720929 PGB720928:PGB720929 PPX720928:PPX720929 PZT720928:PZT720929 QJP720928:QJP720929 QTL720928:QTL720929 RDH720928:RDH720929 RND720928:RND720929 RWZ720928:RWZ720929 SGV720928:SGV720929 SQR720928:SQR720929 TAN720928:TAN720929 TKJ720928:TKJ720929 TUF720928:TUF720929 UEB720928:UEB720929 UNX720928:UNX720929 UXT720928:UXT720929 VHP720928:VHP720929 VRL720928:VRL720929 WBH720928:WBH720929 WLD720928:WLD720929 WUZ720928:WUZ720929 IN786464:IN786465 SJ786464:SJ786465 ACF786464:ACF786465 AMB786464:AMB786465 AVX786464:AVX786465 BFT786464:BFT786465 BPP786464:BPP786465 BZL786464:BZL786465 CJH786464:CJH786465 CTD786464:CTD786465 DCZ786464:DCZ786465 DMV786464:DMV786465 DWR786464:DWR786465 EGN786464:EGN786465 EQJ786464:EQJ786465 FAF786464:FAF786465 FKB786464:FKB786465 FTX786464:FTX786465 GDT786464:GDT786465 GNP786464:GNP786465 GXL786464:GXL786465 HHH786464:HHH786465 HRD786464:HRD786465 IAZ786464:IAZ786465 IKV786464:IKV786465 IUR786464:IUR786465 JEN786464:JEN786465 JOJ786464:JOJ786465 JYF786464:JYF786465 KIB786464:KIB786465 KRX786464:KRX786465 LBT786464:LBT786465 LLP786464:LLP786465 LVL786464:LVL786465 MFH786464:MFH786465 MPD786464:MPD786465 MYZ786464:MYZ786465 NIV786464:NIV786465 NSR786464:NSR786465 OCN786464:OCN786465 OMJ786464:OMJ786465 OWF786464:OWF786465 PGB786464:PGB786465 PPX786464:PPX786465 PZT786464:PZT786465 QJP786464:QJP786465 QTL786464:QTL786465 RDH786464:RDH786465 RND786464:RND786465 RWZ786464:RWZ786465 SGV786464:SGV786465 SQR786464:SQR786465 TAN786464:TAN786465 TKJ786464:TKJ786465 TUF786464:TUF786465 UEB786464:UEB786465 UNX786464:UNX786465 UXT786464:UXT786465 VHP786464:VHP786465 VRL786464:VRL786465 WBH786464:WBH786465 WLD786464:WLD786465 WUZ786464:WUZ786465 IN852000:IN852001 SJ852000:SJ852001 ACF852000:ACF852001 AMB852000:AMB852001 AVX852000:AVX852001 BFT852000:BFT852001 BPP852000:BPP852001 BZL852000:BZL852001 CJH852000:CJH852001 CTD852000:CTD852001 DCZ852000:DCZ852001 DMV852000:DMV852001 DWR852000:DWR852001 EGN852000:EGN852001 EQJ852000:EQJ852001 FAF852000:FAF852001 FKB852000:FKB852001 FTX852000:FTX852001 GDT852000:GDT852001 GNP852000:GNP852001 GXL852000:GXL852001 HHH852000:HHH852001 HRD852000:HRD852001 IAZ852000:IAZ852001 IKV852000:IKV852001 IUR852000:IUR852001 JEN852000:JEN852001 JOJ852000:JOJ852001 JYF852000:JYF852001 KIB852000:KIB852001 KRX852000:KRX852001 LBT852000:LBT852001 LLP852000:LLP852001 LVL852000:LVL852001 MFH852000:MFH852001 MPD852000:MPD852001 MYZ852000:MYZ852001 NIV852000:NIV852001 NSR852000:NSR852001 OCN852000:OCN852001 OMJ852000:OMJ852001 OWF852000:OWF852001 PGB852000:PGB852001 PPX852000:PPX852001 PZT852000:PZT852001 QJP852000:QJP852001 QTL852000:QTL852001 RDH852000:RDH852001 RND852000:RND852001 RWZ852000:RWZ852001 SGV852000:SGV852001 SQR852000:SQR852001 TAN852000:TAN852001 TKJ852000:TKJ852001 TUF852000:TUF852001 UEB852000:UEB852001 UNX852000:UNX852001 UXT852000:UXT852001 VHP852000:VHP852001 VRL852000:VRL852001 WBH852000:WBH852001 WLD852000:WLD852001 WUZ852000:WUZ852001 IN917536:IN917537 SJ917536:SJ917537 ACF917536:ACF917537 AMB917536:AMB917537 AVX917536:AVX917537 BFT917536:BFT917537 BPP917536:BPP917537 BZL917536:BZL917537 CJH917536:CJH917537 CTD917536:CTD917537 DCZ917536:DCZ917537 DMV917536:DMV917537 DWR917536:DWR917537 EGN917536:EGN917537 EQJ917536:EQJ917537 FAF917536:FAF917537 FKB917536:FKB917537 FTX917536:FTX917537 GDT917536:GDT917537 GNP917536:GNP917537 GXL917536:GXL917537 HHH917536:HHH917537 HRD917536:HRD917537 IAZ917536:IAZ917537 IKV917536:IKV917537 IUR917536:IUR917537 JEN917536:JEN917537 JOJ917536:JOJ917537 JYF917536:JYF917537 KIB917536:KIB917537 KRX917536:KRX917537 LBT917536:LBT917537 LLP917536:LLP917537 LVL917536:LVL917537 MFH917536:MFH917537 MPD917536:MPD917537 MYZ917536:MYZ917537 NIV917536:NIV917537 NSR917536:NSR917537 OCN917536:OCN917537 OMJ917536:OMJ917537 OWF917536:OWF917537 PGB917536:PGB917537 PPX917536:PPX917537 PZT917536:PZT917537 QJP917536:QJP917537 QTL917536:QTL917537 RDH917536:RDH917537 RND917536:RND917537 RWZ917536:RWZ917537 SGV917536:SGV917537 SQR917536:SQR917537 TAN917536:TAN917537 TKJ917536:TKJ917537 TUF917536:TUF917537 UEB917536:UEB917537 UNX917536:UNX917537 UXT917536:UXT917537 VHP917536:VHP917537 VRL917536:VRL917537 WBH917536:WBH917537 WLD917536:WLD917537 WUZ917536:WUZ917537 IN983072:IN983073 SJ983072:SJ983073 ACF983072:ACF983073 AMB983072:AMB983073 AVX983072:AVX983073 BFT983072:BFT983073 BPP983072:BPP983073 BZL983072:BZL983073 CJH983072:CJH983073 CTD983072:CTD983073 DCZ983072:DCZ983073 DMV983072:DMV983073 DWR983072:DWR983073 EGN983072:EGN983073 EQJ983072:EQJ983073 FAF983072:FAF983073 FKB983072:FKB983073 FTX983072:FTX983073 GDT983072:GDT983073 GNP983072:GNP983073 GXL983072:GXL983073 HHH983072:HHH983073 HRD983072:HRD983073 IAZ983072:IAZ983073 IKV983072:IKV983073 IUR983072:IUR983073 JEN983072:JEN983073 JOJ983072:JOJ983073 JYF983072:JYF983073 KIB983072:KIB983073 KRX983072:KRX983073 LBT983072:LBT983073 LLP983072:LLP983073 LVL983072:LVL983073 MFH983072:MFH983073 MPD983072:MPD983073 MYZ983072:MYZ983073 NIV983072:NIV983073 NSR983072:NSR983073 OCN983072:OCN983073 OMJ983072:OMJ983073 OWF983072:OWF983073 PGB983072:PGB983073 PPX983072:PPX983073 PZT983072:PZT983073 QJP983072:QJP983073 QTL983072:QTL983073 RDH983072:RDH983073 RND983072:RND983073 RWZ983072:RWZ983073 SGV983072:SGV983073 SQR983072:SQR983073 TAN983072:TAN983073 TKJ983072:TKJ983073 TUF983072:TUF983073 UEB983072:UEB983073 UNX983072:UNX983073 UXT983072:UXT983073 VHP983072:VHP983073 VRL983072:VRL983073 WBH983072:WBH983073 WLD983072:WLD983073 WUZ983072:WUZ983073 IN65562:IN65565 SJ65562:SJ65565 ACF65562:ACF65565 AMB65562:AMB65565 AVX65562:AVX65565 BFT65562:BFT65565 BPP65562:BPP65565 BZL65562:BZL65565 CJH65562:CJH65565 CTD65562:CTD65565 DCZ65562:DCZ65565 DMV65562:DMV65565 DWR65562:DWR65565 EGN65562:EGN65565 EQJ65562:EQJ65565 FAF65562:FAF65565 FKB65562:FKB65565 FTX65562:FTX65565 GDT65562:GDT65565 GNP65562:GNP65565 GXL65562:GXL65565 HHH65562:HHH65565 HRD65562:HRD65565 IAZ65562:IAZ65565 IKV65562:IKV65565 IUR65562:IUR65565 JEN65562:JEN65565 JOJ65562:JOJ65565 JYF65562:JYF65565 KIB65562:KIB65565 KRX65562:KRX65565 LBT65562:LBT65565 LLP65562:LLP65565 LVL65562:LVL65565 MFH65562:MFH65565 MPD65562:MPD65565 MYZ65562:MYZ65565 NIV65562:NIV65565 NSR65562:NSR65565 OCN65562:OCN65565 OMJ65562:OMJ65565 OWF65562:OWF65565 PGB65562:PGB65565 PPX65562:PPX65565 PZT65562:PZT65565 QJP65562:QJP65565 QTL65562:QTL65565 RDH65562:RDH65565 RND65562:RND65565 RWZ65562:RWZ65565 SGV65562:SGV65565 SQR65562:SQR65565 TAN65562:TAN65565 TKJ65562:TKJ65565 TUF65562:TUF65565 UEB65562:UEB65565 UNX65562:UNX65565 UXT65562:UXT65565 VHP65562:VHP65565 VRL65562:VRL65565 WBH65562:WBH65565 WLD65562:WLD65565 WUZ65562:WUZ65565 IN131098:IN131101 SJ131098:SJ131101 ACF131098:ACF131101 AMB131098:AMB131101 AVX131098:AVX131101 BFT131098:BFT131101 BPP131098:BPP131101 BZL131098:BZL131101 CJH131098:CJH131101 CTD131098:CTD131101 DCZ131098:DCZ131101 DMV131098:DMV131101 DWR131098:DWR131101 EGN131098:EGN131101 EQJ131098:EQJ131101 FAF131098:FAF131101 FKB131098:FKB131101 FTX131098:FTX131101 GDT131098:GDT131101 GNP131098:GNP131101 GXL131098:GXL131101 HHH131098:HHH131101 HRD131098:HRD131101 IAZ131098:IAZ131101 IKV131098:IKV131101 IUR131098:IUR131101 JEN131098:JEN131101 JOJ131098:JOJ131101 JYF131098:JYF131101 KIB131098:KIB131101 KRX131098:KRX131101 LBT131098:LBT131101 LLP131098:LLP131101 LVL131098:LVL131101 MFH131098:MFH131101 MPD131098:MPD131101 MYZ131098:MYZ131101 NIV131098:NIV131101 NSR131098:NSR131101 OCN131098:OCN131101 OMJ131098:OMJ131101 OWF131098:OWF131101 PGB131098:PGB131101 PPX131098:PPX131101 PZT131098:PZT131101 QJP131098:QJP131101 QTL131098:QTL131101 RDH131098:RDH131101 RND131098:RND131101 RWZ131098:RWZ131101 SGV131098:SGV131101 SQR131098:SQR131101 TAN131098:TAN131101 TKJ131098:TKJ131101 TUF131098:TUF131101 UEB131098:UEB131101 UNX131098:UNX131101 UXT131098:UXT131101 VHP131098:VHP131101 VRL131098:VRL131101 WBH131098:WBH131101 WLD131098:WLD131101 WUZ131098:WUZ131101 IN196634:IN196637 SJ196634:SJ196637 ACF196634:ACF196637 AMB196634:AMB196637 AVX196634:AVX196637 BFT196634:BFT196637 BPP196634:BPP196637 BZL196634:BZL196637 CJH196634:CJH196637 CTD196634:CTD196637 DCZ196634:DCZ196637 DMV196634:DMV196637 DWR196634:DWR196637 EGN196634:EGN196637 EQJ196634:EQJ196637 FAF196634:FAF196637 FKB196634:FKB196637 FTX196634:FTX196637 GDT196634:GDT196637 GNP196634:GNP196637 GXL196634:GXL196637 HHH196634:HHH196637 HRD196634:HRD196637 IAZ196634:IAZ196637 IKV196634:IKV196637 IUR196634:IUR196637 JEN196634:JEN196637 JOJ196634:JOJ196637 JYF196634:JYF196637 KIB196634:KIB196637 KRX196634:KRX196637 LBT196634:LBT196637 LLP196634:LLP196637 LVL196634:LVL196637 MFH196634:MFH196637 MPD196634:MPD196637 MYZ196634:MYZ196637 NIV196634:NIV196637 NSR196634:NSR196637 OCN196634:OCN196637 OMJ196634:OMJ196637 OWF196634:OWF196637 PGB196634:PGB196637 PPX196634:PPX196637 PZT196634:PZT196637 QJP196634:QJP196637 QTL196634:QTL196637 RDH196634:RDH196637 RND196634:RND196637 RWZ196634:RWZ196637 SGV196634:SGV196637 SQR196634:SQR196637 TAN196634:TAN196637 TKJ196634:TKJ196637 TUF196634:TUF196637 UEB196634:UEB196637 UNX196634:UNX196637 UXT196634:UXT196637 VHP196634:VHP196637 VRL196634:VRL196637 WBH196634:WBH196637 WLD196634:WLD196637 WUZ196634:WUZ196637 IN262170:IN262173 SJ262170:SJ262173 ACF262170:ACF262173 AMB262170:AMB262173 AVX262170:AVX262173 BFT262170:BFT262173 BPP262170:BPP262173 BZL262170:BZL262173 CJH262170:CJH262173 CTD262170:CTD262173 DCZ262170:DCZ262173 DMV262170:DMV262173 DWR262170:DWR262173 EGN262170:EGN262173 EQJ262170:EQJ262173 FAF262170:FAF262173 FKB262170:FKB262173 FTX262170:FTX262173 GDT262170:GDT262173 GNP262170:GNP262173 GXL262170:GXL262173 HHH262170:HHH262173 HRD262170:HRD262173 IAZ262170:IAZ262173 IKV262170:IKV262173 IUR262170:IUR262173 JEN262170:JEN262173 JOJ262170:JOJ262173 JYF262170:JYF262173 KIB262170:KIB262173 KRX262170:KRX262173 LBT262170:LBT262173 LLP262170:LLP262173 LVL262170:LVL262173 MFH262170:MFH262173 MPD262170:MPD262173 MYZ262170:MYZ262173 NIV262170:NIV262173 NSR262170:NSR262173 OCN262170:OCN262173 OMJ262170:OMJ262173 OWF262170:OWF262173 PGB262170:PGB262173 PPX262170:PPX262173 PZT262170:PZT262173 QJP262170:QJP262173 QTL262170:QTL262173 RDH262170:RDH262173 RND262170:RND262173 RWZ262170:RWZ262173 SGV262170:SGV262173 SQR262170:SQR262173 TAN262170:TAN262173 TKJ262170:TKJ262173 TUF262170:TUF262173 UEB262170:UEB262173 UNX262170:UNX262173 UXT262170:UXT262173 VHP262170:VHP262173 VRL262170:VRL262173 WBH262170:WBH262173 WLD262170:WLD262173 WUZ262170:WUZ262173 IN327706:IN327709 SJ327706:SJ327709 ACF327706:ACF327709 AMB327706:AMB327709 AVX327706:AVX327709 BFT327706:BFT327709 BPP327706:BPP327709 BZL327706:BZL327709 CJH327706:CJH327709 CTD327706:CTD327709 DCZ327706:DCZ327709 DMV327706:DMV327709 DWR327706:DWR327709 EGN327706:EGN327709 EQJ327706:EQJ327709 FAF327706:FAF327709 FKB327706:FKB327709 FTX327706:FTX327709 GDT327706:GDT327709 GNP327706:GNP327709 GXL327706:GXL327709 HHH327706:HHH327709 HRD327706:HRD327709 IAZ327706:IAZ327709 IKV327706:IKV327709 IUR327706:IUR327709 JEN327706:JEN327709 JOJ327706:JOJ327709 JYF327706:JYF327709 KIB327706:KIB327709 KRX327706:KRX327709 LBT327706:LBT327709 LLP327706:LLP327709 LVL327706:LVL327709 MFH327706:MFH327709 MPD327706:MPD327709 MYZ327706:MYZ327709 NIV327706:NIV327709 NSR327706:NSR327709 OCN327706:OCN327709 OMJ327706:OMJ327709 OWF327706:OWF327709 PGB327706:PGB327709 PPX327706:PPX327709 PZT327706:PZT327709 QJP327706:QJP327709 QTL327706:QTL327709 RDH327706:RDH327709 RND327706:RND327709 RWZ327706:RWZ327709 SGV327706:SGV327709 SQR327706:SQR327709 TAN327706:TAN327709 TKJ327706:TKJ327709 TUF327706:TUF327709 UEB327706:UEB327709 UNX327706:UNX327709 UXT327706:UXT327709 VHP327706:VHP327709 VRL327706:VRL327709 WBH327706:WBH327709 WLD327706:WLD327709 WUZ327706:WUZ327709 IN393242:IN393245 SJ393242:SJ393245 ACF393242:ACF393245 AMB393242:AMB393245 AVX393242:AVX393245 BFT393242:BFT393245 BPP393242:BPP393245 BZL393242:BZL393245 CJH393242:CJH393245 CTD393242:CTD393245 DCZ393242:DCZ393245 DMV393242:DMV393245 DWR393242:DWR393245 EGN393242:EGN393245 EQJ393242:EQJ393245 FAF393242:FAF393245 FKB393242:FKB393245 FTX393242:FTX393245 GDT393242:GDT393245 GNP393242:GNP393245 GXL393242:GXL393245 HHH393242:HHH393245 HRD393242:HRD393245 IAZ393242:IAZ393245 IKV393242:IKV393245 IUR393242:IUR393245 JEN393242:JEN393245 JOJ393242:JOJ393245 JYF393242:JYF393245 KIB393242:KIB393245 KRX393242:KRX393245 LBT393242:LBT393245 LLP393242:LLP393245 LVL393242:LVL393245 MFH393242:MFH393245 MPD393242:MPD393245 MYZ393242:MYZ393245 NIV393242:NIV393245 NSR393242:NSR393245 OCN393242:OCN393245 OMJ393242:OMJ393245 OWF393242:OWF393245 PGB393242:PGB393245 PPX393242:PPX393245 PZT393242:PZT393245 QJP393242:QJP393245 QTL393242:QTL393245 RDH393242:RDH393245 RND393242:RND393245 RWZ393242:RWZ393245 SGV393242:SGV393245 SQR393242:SQR393245 TAN393242:TAN393245 TKJ393242:TKJ393245 TUF393242:TUF393245 UEB393242:UEB393245 UNX393242:UNX393245 UXT393242:UXT393245 VHP393242:VHP393245 VRL393242:VRL393245 WBH393242:WBH393245 WLD393242:WLD393245 WUZ393242:WUZ393245 IN458778:IN458781 SJ458778:SJ458781 ACF458778:ACF458781 AMB458778:AMB458781 AVX458778:AVX458781 BFT458778:BFT458781 BPP458778:BPP458781 BZL458778:BZL458781 CJH458778:CJH458781 CTD458778:CTD458781 DCZ458778:DCZ458781 DMV458778:DMV458781 DWR458778:DWR458781 EGN458778:EGN458781 EQJ458778:EQJ458781 FAF458778:FAF458781 FKB458778:FKB458781 FTX458778:FTX458781 GDT458778:GDT458781 GNP458778:GNP458781 GXL458778:GXL458781 HHH458778:HHH458781 HRD458778:HRD458781 IAZ458778:IAZ458781 IKV458778:IKV458781 IUR458778:IUR458781 JEN458778:JEN458781 JOJ458778:JOJ458781 JYF458778:JYF458781 KIB458778:KIB458781 KRX458778:KRX458781 LBT458778:LBT458781 LLP458778:LLP458781 LVL458778:LVL458781 MFH458778:MFH458781 MPD458778:MPD458781 MYZ458778:MYZ458781 NIV458778:NIV458781 NSR458778:NSR458781 OCN458778:OCN458781 OMJ458778:OMJ458781 OWF458778:OWF458781 PGB458778:PGB458781 PPX458778:PPX458781 PZT458778:PZT458781 QJP458778:QJP458781 QTL458778:QTL458781 RDH458778:RDH458781 RND458778:RND458781 RWZ458778:RWZ458781 SGV458778:SGV458781 SQR458778:SQR458781 TAN458778:TAN458781 TKJ458778:TKJ458781 TUF458778:TUF458781 UEB458778:UEB458781 UNX458778:UNX458781 UXT458778:UXT458781 VHP458778:VHP458781 VRL458778:VRL458781 WBH458778:WBH458781 WLD458778:WLD458781 WUZ458778:WUZ458781 IN524314:IN524317 SJ524314:SJ524317 ACF524314:ACF524317 AMB524314:AMB524317 AVX524314:AVX524317 BFT524314:BFT524317 BPP524314:BPP524317 BZL524314:BZL524317 CJH524314:CJH524317 CTD524314:CTD524317 DCZ524314:DCZ524317 DMV524314:DMV524317 DWR524314:DWR524317 EGN524314:EGN524317 EQJ524314:EQJ524317 FAF524314:FAF524317 FKB524314:FKB524317 FTX524314:FTX524317 GDT524314:GDT524317 GNP524314:GNP524317 GXL524314:GXL524317 HHH524314:HHH524317 HRD524314:HRD524317 IAZ524314:IAZ524317 IKV524314:IKV524317 IUR524314:IUR524317 JEN524314:JEN524317 JOJ524314:JOJ524317 JYF524314:JYF524317 KIB524314:KIB524317 KRX524314:KRX524317 LBT524314:LBT524317 LLP524314:LLP524317 LVL524314:LVL524317 MFH524314:MFH524317 MPD524314:MPD524317 MYZ524314:MYZ524317 NIV524314:NIV524317 NSR524314:NSR524317 OCN524314:OCN524317 OMJ524314:OMJ524317 OWF524314:OWF524317 PGB524314:PGB524317 PPX524314:PPX524317 PZT524314:PZT524317 QJP524314:QJP524317 QTL524314:QTL524317 RDH524314:RDH524317 RND524314:RND524317 RWZ524314:RWZ524317 SGV524314:SGV524317 SQR524314:SQR524317 TAN524314:TAN524317 TKJ524314:TKJ524317 TUF524314:TUF524317 UEB524314:UEB524317 UNX524314:UNX524317 UXT524314:UXT524317 VHP524314:VHP524317 VRL524314:VRL524317 WBH524314:WBH524317 WLD524314:WLD524317 WUZ524314:WUZ524317 IN589850:IN589853 SJ589850:SJ589853 ACF589850:ACF589853 AMB589850:AMB589853 AVX589850:AVX589853 BFT589850:BFT589853 BPP589850:BPP589853 BZL589850:BZL589853 CJH589850:CJH589853 CTD589850:CTD589853 DCZ589850:DCZ589853 DMV589850:DMV589853 DWR589850:DWR589853 EGN589850:EGN589853 EQJ589850:EQJ589853 FAF589850:FAF589853 FKB589850:FKB589853 FTX589850:FTX589853 GDT589850:GDT589853 GNP589850:GNP589853 GXL589850:GXL589853 HHH589850:HHH589853 HRD589850:HRD589853 IAZ589850:IAZ589853 IKV589850:IKV589853 IUR589850:IUR589853 JEN589850:JEN589853 JOJ589850:JOJ589853 JYF589850:JYF589853 KIB589850:KIB589853 KRX589850:KRX589853 LBT589850:LBT589853 LLP589850:LLP589853 LVL589850:LVL589853 MFH589850:MFH589853 MPD589850:MPD589853 MYZ589850:MYZ589853 NIV589850:NIV589853 NSR589850:NSR589853 OCN589850:OCN589853 OMJ589850:OMJ589853 OWF589850:OWF589853 PGB589850:PGB589853 PPX589850:PPX589853 PZT589850:PZT589853 QJP589850:QJP589853 QTL589850:QTL589853 RDH589850:RDH589853 RND589850:RND589853 RWZ589850:RWZ589853 SGV589850:SGV589853 SQR589850:SQR589853 TAN589850:TAN589853 TKJ589850:TKJ589853 TUF589850:TUF589853 UEB589850:UEB589853 UNX589850:UNX589853 UXT589850:UXT589853 VHP589850:VHP589853 VRL589850:VRL589853 WBH589850:WBH589853 WLD589850:WLD589853 WUZ589850:WUZ589853 IN655386:IN655389 SJ655386:SJ655389 ACF655386:ACF655389 AMB655386:AMB655389 AVX655386:AVX655389 BFT655386:BFT655389 BPP655386:BPP655389 BZL655386:BZL655389 CJH655386:CJH655389 CTD655386:CTD655389 DCZ655386:DCZ655389 DMV655386:DMV655389 DWR655386:DWR655389 EGN655386:EGN655389 EQJ655386:EQJ655389 FAF655386:FAF655389 FKB655386:FKB655389 FTX655386:FTX655389 GDT655386:GDT655389 GNP655386:GNP655389 GXL655386:GXL655389 HHH655386:HHH655389 HRD655386:HRD655389 IAZ655386:IAZ655389 IKV655386:IKV655389 IUR655386:IUR655389 JEN655386:JEN655389 JOJ655386:JOJ655389 JYF655386:JYF655389 KIB655386:KIB655389 KRX655386:KRX655389 LBT655386:LBT655389 LLP655386:LLP655389 LVL655386:LVL655389 MFH655386:MFH655389 MPD655386:MPD655389 MYZ655386:MYZ655389 NIV655386:NIV655389 NSR655386:NSR655389 OCN655386:OCN655389 OMJ655386:OMJ655389 OWF655386:OWF655389 PGB655386:PGB655389 PPX655386:PPX655389 PZT655386:PZT655389 QJP655386:QJP655389 QTL655386:QTL655389 RDH655386:RDH655389 RND655386:RND655389 RWZ655386:RWZ655389 SGV655386:SGV655389 SQR655386:SQR655389 TAN655386:TAN655389 TKJ655386:TKJ655389 TUF655386:TUF655389 UEB655386:UEB655389 UNX655386:UNX655389 UXT655386:UXT655389 VHP655386:VHP655389 VRL655386:VRL655389 WBH655386:WBH655389 WLD655386:WLD655389 WUZ655386:WUZ655389 IN720922:IN720925 SJ720922:SJ720925 ACF720922:ACF720925 AMB720922:AMB720925 AVX720922:AVX720925 BFT720922:BFT720925 BPP720922:BPP720925 BZL720922:BZL720925 CJH720922:CJH720925 CTD720922:CTD720925 DCZ720922:DCZ720925 DMV720922:DMV720925 DWR720922:DWR720925 EGN720922:EGN720925 EQJ720922:EQJ720925 FAF720922:FAF720925 FKB720922:FKB720925 FTX720922:FTX720925 GDT720922:GDT720925 GNP720922:GNP720925 GXL720922:GXL720925 HHH720922:HHH720925 HRD720922:HRD720925 IAZ720922:IAZ720925 IKV720922:IKV720925 IUR720922:IUR720925 JEN720922:JEN720925 JOJ720922:JOJ720925 JYF720922:JYF720925 KIB720922:KIB720925 KRX720922:KRX720925 LBT720922:LBT720925 LLP720922:LLP720925 LVL720922:LVL720925 MFH720922:MFH720925 MPD720922:MPD720925 MYZ720922:MYZ720925 NIV720922:NIV720925 NSR720922:NSR720925 OCN720922:OCN720925 OMJ720922:OMJ720925 OWF720922:OWF720925 PGB720922:PGB720925 PPX720922:PPX720925 PZT720922:PZT720925 QJP720922:QJP720925 QTL720922:QTL720925 RDH720922:RDH720925 RND720922:RND720925 RWZ720922:RWZ720925 SGV720922:SGV720925 SQR720922:SQR720925 TAN720922:TAN720925 TKJ720922:TKJ720925 TUF720922:TUF720925 UEB720922:UEB720925 UNX720922:UNX720925 UXT720922:UXT720925 VHP720922:VHP720925 VRL720922:VRL720925 WBH720922:WBH720925 WLD720922:WLD720925 WUZ720922:WUZ720925 IN786458:IN786461 SJ786458:SJ786461 ACF786458:ACF786461 AMB786458:AMB786461 AVX786458:AVX786461 BFT786458:BFT786461 BPP786458:BPP786461 BZL786458:BZL786461 CJH786458:CJH786461 CTD786458:CTD786461 DCZ786458:DCZ786461 DMV786458:DMV786461 DWR786458:DWR786461 EGN786458:EGN786461 EQJ786458:EQJ786461 FAF786458:FAF786461 FKB786458:FKB786461 FTX786458:FTX786461 GDT786458:GDT786461 GNP786458:GNP786461 GXL786458:GXL786461 HHH786458:HHH786461 HRD786458:HRD786461 IAZ786458:IAZ786461 IKV786458:IKV786461 IUR786458:IUR786461 JEN786458:JEN786461 JOJ786458:JOJ786461 JYF786458:JYF786461 KIB786458:KIB786461 KRX786458:KRX786461 LBT786458:LBT786461 LLP786458:LLP786461 LVL786458:LVL786461 MFH786458:MFH786461 MPD786458:MPD786461 MYZ786458:MYZ786461 NIV786458:NIV786461 NSR786458:NSR786461 OCN786458:OCN786461 OMJ786458:OMJ786461 OWF786458:OWF786461 PGB786458:PGB786461 PPX786458:PPX786461 PZT786458:PZT786461 QJP786458:QJP786461 QTL786458:QTL786461 RDH786458:RDH786461 RND786458:RND786461 RWZ786458:RWZ786461 SGV786458:SGV786461 SQR786458:SQR786461 TAN786458:TAN786461 TKJ786458:TKJ786461 TUF786458:TUF786461 UEB786458:UEB786461 UNX786458:UNX786461 UXT786458:UXT786461 VHP786458:VHP786461 VRL786458:VRL786461 WBH786458:WBH786461 WLD786458:WLD786461 WUZ786458:WUZ786461 IN851994:IN851997 SJ851994:SJ851997 ACF851994:ACF851997 AMB851994:AMB851997 AVX851994:AVX851997 BFT851994:BFT851997 BPP851994:BPP851997 BZL851994:BZL851997 CJH851994:CJH851997 CTD851994:CTD851997 DCZ851994:DCZ851997 DMV851994:DMV851997 DWR851994:DWR851997 EGN851994:EGN851997 EQJ851994:EQJ851997 FAF851994:FAF851997 FKB851994:FKB851997 FTX851994:FTX851997 GDT851994:GDT851997 GNP851994:GNP851997 GXL851994:GXL851997 HHH851994:HHH851997 HRD851994:HRD851997 IAZ851994:IAZ851997 IKV851994:IKV851997 IUR851994:IUR851997 JEN851994:JEN851997 JOJ851994:JOJ851997 JYF851994:JYF851997 KIB851994:KIB851997 KRX851994:KRX851997 LBT851994:LBT851997 LLP851994:LLP851997 LVL851994:LVL851997 MFH851994:MFH851997 MPD851994:MPD851997 MYZ851994:MYZ851997 NIV851994:NIV851997 NSR851994:NSR851997 OCN851994:OCN851997 OMJ851994:OMJ851997 OWF851994:OWF851997 PGB851994:PGB851997 PPX851994:PPX851997 PZT851994:PZT851997 QJP851994:QJP851997 QTL851994:QTL851997 RDH851994:RDH851997 RND851994:RND851997 RWZ851994:RWZ851997 SGV851994:SGV851997 SQR851994:SQR851997 TAN851994:TAN851997 TKJ851994:TKJ851997 TUF851994:TUF851997 UEB851994:UEB851997 UNX851994:UNX851997 UXT851994:UXT851997 VHP851994:VHP851997 VRL851994:VRL851997 WBH851994:WBH851997 WLD851994:WLD851997 WUZ851994:WUZ851997 IN917530:IN917533 SJ917530:SJ917533 ACF917530:ACF917533 AMB917530:AMB917533 AVX917530:AVX917533 BFT917530:BFT917533 BPP917530:BPP917533 BZL917530:BZL917533 CJH917530:CJH917533 CTD917530:CTD917533 DCZ917530:DCZ917533 DMV917530:DMV917533 DWR917530:DWR917533 EGN917530:EGN917533 EQJ917530:EQJ917533 FAF917530:FAF917533 FKB917530:FKB917533 FTX917530:FTX917533 GDT917530:GDT917533 GNP917530:GNP917533 GXL917530:GXL917533 HHH917530:HHH917533 HRD917530:HRD917533 IAZ917530:IAZ917533 IKV917530:IKV917533 IUR917530:IUR917533 JEN917530:JEN917533 JOJ917530:JOJ917533 JYF917530:JYF917533 KIB917530:KIB917533 KRX917530:KRX917533 LBT917530:LBT917533 LLP917530:LLP917533 LVL917530:LVL917533 MFH917530:MFH917533 MPD917530:MPD917533 MYZ917530:MYZ917533 NIV917530:NIV917533 NSR917530:NSR917533 OCN917530:OCN917533 OMJ917530:OMJ917533 OWF917530:OWF917533 PGB917530:PGB917533 PPX917530:PPX917533 PZT917530:PZT917533 QJP917530:QJP917533 QTL917530:QTL917533 RDH917530:RDH917533 RND917530:RND917533 RWZ917530:RWZ917533 SGV917530:SGV917533 SQR917530:SQR917533 TAN917530:TAN917533 TKJ917530:TKJ917533 TUF917530:TUF917533 UEB917530:UEB917533 UNX917530:UNX917533 UXT917530:UXT917533 VHP917530:VHP917533 VRL917530:VRL917533 WBH917530:WBH917533 WLD917530:WLD917533 WUZ917530:WUZ917533 IN983066:IN983069 SJ983066:SJ983069 ACF983066:ACF983069 AMB983066:AMB983069 AVX983066:AVX983069 BFT983066:BFT983069 BPP983066:BPP983069 BZL983066:BZL983069 CJH983066:CJH983069 CTD983066:CTD983069 DCZ983066:DCZ983069 DMV983066:DMV983069 DWR983066:DWR983069 EGN983066:EGN983069 EQJ983066:EQJ983069 FAF983066:FAF983069 FKB983066:FKB983069 FTX983066:FTX983069 GDT983066:GDT983069 GNP983066:GNP983069 GXL983066:GXL983069 HHH983066:HHH983069 HRD983066:HRD983069 IAZ983066:IAZ983069 IKV983066:IKV983069 IUR983066:IUR983069 JEN983066:JEN983069 JOJ983066:JOJ983069 JYF983066:JYF983069 KIB983066:KIB983069 KRX983066:KRX983069 LBT983066:LBT983069 LLP983066:LLP983069 LVL983066:LVL983069 MFH983066:MFH983069 MPD983066:MPD983069 MYZ983066:MYZ983069 NIV983066:NIV983069 NSR983066:NSR983069 OCN983066:OCN983069 OMJ983066:OMJ983069 OWF983066:OWF983069 PGB983066:PGB983069 PPX983066:PPX983069 PZT983066:PZT983069 QJP983066:QJP983069 QTL983066:QTL983069 RDH983066:RDH983069 RND983066:RND983069 RWZ983066:RWZ983069 SGV983066:SGV983069 SQR983066:SQR983069 TAN983066:TAN983069 TKJ983066:TKJ983069 TUF983066:TUF983069 UEB983066:UEB983069 UNX983066:UNX983069 UXT983066:UXT983069 VHP983066:VHP983069 VRL983066:VRL983069 WBH983066:WBH983069 WLD983066:WLD983069 WUZ983066:WUZ983069 IN65548:IN65550 SJ65548:SJ65550 ACF65548:ACF65550 AMB65548:AMB65550 AVX65548:AVX65550 BFT65548:BFT65550 BPP65548:BPP65550 BZL65548:BZL65550 CJH65548:CJH65550 CTD65548:CTD65550 DCZ65548:DCZ65550 DMV65548:DMV65550 DWR65548:DWR65550 EGN65548:EGN65550 EQJ65548:EQJ65550 FAF65548:FAF65550 FKB65548:FKB65550 FTX65548:FTX65550 GDT65548:GDT65550 GNP65548:GNP65550 GXL65548:GXL65550 HHH65548:HHH65550 HRD65548:HRD65550 IAZ65548:IAZ65550 IKV65548:IKV65550 IUR65548:IUR65550 JEN65548:JEN65550 JOJ65548:JOJ65550 JYF65548:JYF65550 KIB65548:KIB65550 KRX65548:KRX65550 LBT65548:LBT65550 LLP65548:LLP65550 LVL65548:LVL65550 MFH65548:MFH65550 MPD65548:MPD65550 MYZ65548:MYZ65550 NIV65548:NIV65550 NSR65548:NSR65550 OCN65548:OCN65550 OMJ65548:OMJ65550 OWF65548:OWF65550 PGB65548:PGB65550 PPX65548:PPX65550 PZT65548:PZT65550 QJP65548:QJP65550 QTL65548:QTL65550 RDH65548:RDH65550 RND65548:RND65550 RWZ65548:RWZ65550 SGV65548:SGV65550 SQR65548:SQR65550 TAN65548:TAN65550 TKJ65548:TKJ65550 TUF65548:TUF65550 UEB65548:UEB65550 UNX65548:UNX65550 UXT65548:UXT65550 VHP65548:VHP65550 VRL65548:VRL65550 WBH65548:WBH65550 WLD65548:WLD65550 WUZ65548:WUZ65550 IN131084:IN131086 SJ131084:SJ131086 ACF131084:ACF131086 AMB131084:AMB131086 AVX131084:AVX131086 BFT131084:BFT131086 BPP131084:BPP131086 BZL131084:BZL131086 CJH131084:CJH131086 CTD131084:CTD131086 DCZ131084:DCZ131086 DMV131084:DMV131086 DWR131084:DWR131086 EGN131084:EGN131086 EQJ131084:EQJ131086 FAF131084:FAF131086 FKB131084:FKB131086 FTX131084:FTX131086 GDT131084:GDT131086 GNP131084:GNP131086 GXL131084:GXL131086 HHH131084:HHH131086 HRD131084:HRD131086 IAZ131084:IAZ131086 IKV131084:IKV131086 IUR131084:IUR131086 JEN131084:JEN131086 JOJ131084:JOJ131086 JYF131084:JYF131086 KIB131084:KIB131086 KRX131084:KRX131086 LBT131084:LBT131086 LLP131084:LLP131086 LVL131084:LVL131086 MFH131084:MFH131086 MPD131084:MPD131086 MYZ131084:MYZ131086 NIV131084:NIV131086 NSR131084:NSR131086 OCN131084:OCN131086 OMJ131084:OMJ131086 OWF131084:OWF131086 PGB131084:PGB131086 PPX131084:PPX131086 PZT131084:PZT131086 QJP131084:QJP131086 QTL131084:QTL131086 RDH131084:RDH131086 RND131084:RND131086 RWZ131084:RWZ131086 SGV131084:SGV131086 SQR131084:SQR131086 TAN131084:TAN131086 TKJ131084:TKJ131086 TUF131084:TUF131086 UEB131084:UEB131086 UNX131084:UNX131086 UXT131084:UXT131086 VHP131084:VHP131086 VRL131084:VRL131086 WBH131084:WBH131086 WLD131084:WLD131086 WUZ131084:WUZ131086 IN196620:IN196622 SJ196620:SJ196622 ACF196620:ACF196622 AMB196620:AMB196622 AVX196620:AVX196622 BFT196620:BFT196622 BPP196620:BPP196622 BZL196620:BZL196622 CJH196620:CJH196622 CTD196620:CTD196622 DCZ196620:DCZ196622 DMV196620:DMV196622 DWR196620:DWR196622 EGN196620:EGN196622 EQJ196620:EQJ196622 FAF196620:FAF196622 FKB196620:FKB196622 FTX196620:FTX196622 GDT196620:GDT196622 GNP196620:GNP196622 GXL196620:GXL196622 HHH196620:HHH196622 HRD196620:HRD196622 IAZ196620:IAZ196622 IKV196620:IKV196622 IUR196620:IUR196622 JEN196620:JEN196622 JOJ196620:JOJ196622 JYF196620:JYF196622 KIB196620:KIB196622 KRX196620:KRX196622 LBT196620:LBT196622 LLP196620:LLP196622 LVL196620:LVL196622 MFH196620:MFH196622 MPD196620:MPD196622 MYZ196620:MYZ196622 NIV196620:NIV196622 NSR196620:NSR196622 OCN196620:OCN196622 OMJ196620:OMJ196622 OWF196620:OWF196622 PGB196620:PGB196622 PPX196620:PPX196622 PZT196620:PZT196622 QJP196620:QJP196622 QTL196620:QTL196622 RDH196620:RDH196622 RND196620:RND196622 RWZ196620:RWZ196622 SGV196620:SGV196622 SQR196620:SQR196622 TAN196620:TAN196622 TKJ196620:TKJ196622 TUF196620:TUF196622 UEB196620:UEB196622 UNX196620:UNX196622 UXT196620:UXT196622 VHP196620:VHP196622 VRL196620:VRL196622 WBH196620:WBH196622 WLD196620:WLD196622 WUZ196620:WUZ196622 IN262156:IN262158 SJ262156:SJ262158 ACF262156:ACF262158 AMB262156:AMB262158 AVX262156:AVX262158 BFT262156:BFT262158 BPP262156:BPP262158 BZL262156:BZL262158 CJH262156:CJH262158 CTD262156:CTD262158 DCZ262156:DCZ262158 DMV262156:DMV262158 DWR262156:DWR262158 EGN262156:EGN262158 EQJ262156:EQJ262158 FAF262156:FAF262158 FKB262156:FKB262158 FTX262156:FTX262158 GDT262156:GDT262158 GNP262156:GNP262158 GXL262156:GXL262158 HHH262156:HHH262158 HRD262156:HRD262158 IAZ262156:IAZ262158 IKV262156:IKV262158 IUR262156:IUR262158 JEN262156:JEN262158 JOJ262156:JOJ262158 JYF262156:JYF262158 KIB262156:KIB262158 KRX262156:KRX262158 LBT262156:LBT262158 LLP262156:LLP262158 LVL262156:LVL262158 MFH262156:MFH262158 MPD262156:MPD262158 MYZ262156:MYZ262158 NIV262156:NIV262158 NSR262156:NSR262158 OCN262156:OCN262158 OMJ262156:OMJ262158 OWF262156:OWF262158 PGB262156:PGB262158 PPX262156:PPX262158 PZT262156:PZT262158 QJP262156:QJP262158 QTL262156:QTL262158 RDH262156:RDH262158 RND262156:RND262158 RWZ262156:RWZ262158 SGV262156:SGV262158 SQR262156:SQR262158 TAN262156:TAN262158 TKJ262156:TKJ262158 TUF262156:TUF262158 UEB262156:UEB262158 UNX262156:UNX262158 UXT262156:UXT262158 VHP262156:VHP262158 VRL262156:VRL262158 WBH262156:WBH262158 WLD262156:WLD262158 WUZ262156:WUZ262158 IN327692:IN327694 SJ327692:SJ327694 ACF327692:ACF327694 AMB327692:AMB327694 AVX327692:AVX327694 BFT327692:BFT327694 BPP327692:BPP327694 BZL327692:BZL327694 CJH327692:CJH327694 CTD327692:CTD327694 DCZ327692:DCZ327694 DMV327692:DMV327694 DWR327692:DWR327694 EGN327692:EGN327694 EQJ327692:EQJ327694 FAF327692:FAF327694 FKB327692:FKB327694 FTX327692:FTX327694 GDT327692:GDT327694 GNP327692:GNP327694 GXL327692:GXL327694 HHH327692:HHH327694 HRD327692:HRD327694 IAZ327692:IAZ327694 IKV327692:IKV327694 IUR327692:IUR327694 JEN327692:JEN327694 JOJ327692:JOJ327694 JYF327692:JYF327694 KIB327692:KIB327694 KRX327692:KRX327694 LBT327692:LBT327694 LLP327692:LLP327694 LVL327692:LVL327694 MFH327692:MFH327694 MPD327692:MPD327694 MYZ327692:MYZ327694 NIV327692:NIV327694 NSR327692:NSR327694 OCN327692:OCN327694 OMJ327692:OMJ327694 OWF327692:OWF327694 PGB327692:PGB327694 PPX327692:PPX327694 PZT327692:PZT327694 QJP327692:QJP327694 QTL327692:QTL327694 RDH327692:RDH327694 RND327692:RND327694 RWZ327692:RWZ327694 SGV327692:SGV327694 SQR327692:SQR327694 TAN327692:TAN327694 TKJ327692:TKJ327694 TUF327692:TUF327694 UEB327692:UEB327694 UNX327692:UNX327694 UXT327692:UXT327694 VHP327692:VHP327694 VRL327692:VRL327694 WBH327692:WBH327694 WLD327692:WLD327694 WUZ327692:WUZ327694 IN393228:IN393230 SJ393228:SJ393230 ACF393228:ACF393230 AMB393228:AMB393230 AVX393228:AVX393230 BFT393228:BFT393230 BPP393228:BPP393230 BZL393228:BZL393230 CJH393228:CJH393230 CTD393228:CTD393230 DCZ393228:DCZ393230 DMV393228:DMV393230 DWR393228:DWR393230 EGN393228:EGN393230 EQJ393228:EQJ393230 FAF393228:FAF393230 FKB393228:FKB393230 FTX393228:FTX393230 GDT393228:GDT393230 GNP393228:GNP393230 GXL393228:GXL393230 HHH393228:HHH393230 HRD393228:HRD393230 IAZ393228:IAZ393230 IKV393228:IKV393230 IUR393228:IUR393230 JEN393228:JEN393230 JOJ393228:JOJ393230 JYF393228:JYF393230 KIB393228:KIB393230 KRX393228:KRX393230 LBT393228:LBT393230 LLP393228:LLP393230 LVL393228:LVL393230 MFH393228:MFH393230 MPD393228:MPD393230 MYZ393228:MYZ393230 NIV393228:NIV393230 NSR393228:NSR393230 OCN393228:OCN393230 OMJ393228:OMJ393230 OWF393228:OWF393230 PGB393228:PGB393230 PPX393228:PPX393230 PZT393228:PZT393230 QJP393228:QJP393230 QTL393228:QTL393230 RDH393228:RDH393230 RND393228:RND393230 RWZ393228:RWZ393230 SGV393228:SGV393230 SQR393228:SQR393230 TAN393228:TAN393230 TKJ393228:TKJ393230 TUF393228:TUF393230 UEB393228:UEB393230 UNX393228:UNX393230 UXT393228:UXT393230 VHP393228:VHP393230 VRL393228:VRL393230 WBH393228:WBH393230 WLD393228:WLD393230 WUZ393228:WUZ393230 IN458764:IN458766 SJ458764:SJ458766 ACF458764:ACF458766 AMB458764:AMB458766 AVX458764:AVX458766 BFT458764:BFT458766 BPP458764:BPP458766 BZL458764:BZL458766 CJH458764:CJH458766 CTD458764:CTD458766 DCZ458764:DCZ458766 DMV458764:DMV458766 DWR458764:DWR458766 EGN458764:EGN458766 EQJ458764:EQJ458766 FAF458764:FAF458766 FKB458764:FKB458766 FTX458764:FTX458766 GDT458764:GDT458766 GNP458764:GNP458766 GXL458764:GXL458766 HHH458764:HHH458766 HRD458764:HRD458766 IAZ458764:IAZ458766 IKV458764:IKV458766 IUR458764:IUR458766 JEN458764:JEN458766 JOJ458764:JOJ458766 JYF458764:JYF458766 KIB458764:KIB458766 KRX458764:KRX458766 LBT458764:LBT458766 LLP458764:LLP458766 LVL458764:LVL458766 MFH458764:MFH458766 MPD458764:MPD458766 MYZ458764:MYZ458766 NIV458764:NIV458766 NSR458764:NSR458766 OCN458764:OCN458766 OMJ458764:OMJ458766 OWF458764:OWF458766 PGB458764:PGB458766 PPX458764:PPX458766 PZT458764:PZT458766 QJP458764:QJP458766 QTL458764:QTL458766 RDH458764:RDH458766 RND458764:RND458766 RWZ458764:RWZ458766 SGV458764:SGV458766 SQR458764:SQR458766 TAN458764:TAN458766 TKJ458764:TKJ458766 TUF458764:TUF458766 UEB458764:UEB458766 UNX458764:UNX458766 UXT458764:UXT458766 VHP458764:VHP458766 VRL458764:VRL458766 WBH458764:WBH458766 WLD458764:WLD458766 WUZ458764:WUZ458766 IN524300:IN524302 SJ524300:SJ524302 ACF524300:ACF524302 AMB524300:AMB524302 AVX524300:AVX524302 BFT524300:BFT524302 BPP524300:BPP524302 BZL524300:BZL524302 CJH524300:CJH524302 CTD524300:CTD524302 DCZ524300:DCZ524302 DMV524300:DMV524302 DWR524300:DWR524302 EGN524300:EGN524302 EQJ524300:EQJ524302 FAF524300:FAF524302 FKB524300:FKB524302 FTX524300:FTX524302 GDT524300:GDT524302 GNP524300:GNP524302 GXL524300:GXL524302 HHH524300:HHH524302 HRD524300:HRD524302 IAZ524300:IAZ524302 IKV524300:IKV524302 IUR524300:IUR524302 JEN524300:JEN524302 JOJ524300:JOJ524302 JYF524300:JYF524302 KIB524300:KIB524302 KRX524300:KRX524302 LBT524300:LBT524302 LLP524300:LLP524302 LVL524300:LVL524302 MFH524300:MFH524302 MPD524300:MPD524302 MYZ524300:MYZ524302 NIV524300:NIV524302 NSR524300:NSR524302 OCN524300:OCN524302 OMJ524300:OMJ524302 OWF524300:OWF524302 PGB524300:PGB524302 PPX524300:PPX524302 PZT524300:PZT524302 QJP524300:QJP524302 QTL524300:QTL524302 RDH524300:RDH524302 RND524300:RND524302 RWZ524300:RWZ524302 SGV524300:SGV524302 SQR524300:SQR524302 TAN524300:TAN524302 TKJ524300:TKJ524302 TUF524300:TUF524302 UEB524300:UEB524302 UNX524300:UNX524302 UXT524300:UXT524302 VHP524300:VHP524302 VRL524300:VRL524302 WBH524300:WBH524302 WLD524300:WLD524302 WUZ524300:WUZ524302 IN589836:IN589838 SJ589836:SJ589838 ACF589836:ACF589838 AMB589836:AMB589838 AVX589836:AVX589838 BFT589836:BFT589838 BPP589836:BPP589838 BZL589836:BZL589838 CJH589836:CJH589838 CTD589836:CTD589838 DCZ589836:DCZ589838 DMV589836:DMV589838 DWR589836:DWR589838 EGN589836:EGN589838 EQJ589836:EQJ589838 FAF589836:FAF589838 FKB589836:FKB589838 FTX589836:FTX589838 GDT589836:GDT589838 GNP589836:GNP589838 GXL589836:GXL589838 HHH589836:HHH589838 HRD589836:HRD589838 IAZ589836:IAZ589838 IKV589836:IKV589838 IUR589836:IUR589838 JEN589836:JEN589838 JOJ589836:JOJ589838 JYF589836:JYF589838 KIB589836:KIB589838 KRX589836:KRX589838 LBT589836:LBT589838 LLP589836:LLP589838 LVL589836:LVL589838 MFH589836:MFH589838 MPD589836:MPD589838 MYZ589836:MYZ589838 NIV589836:NIV589838 NSR589836:NSR589838 OCN589836:OCN589838 OMJ589836:OMJ589838 OWF589836:OWF589838 PGB589836:PGB589838 PPX589836:PPX589838 PZT589836:PZT589838 QJP589836:QJP589838 QTL589836:QTL589838 RDH589836:RDH589838 RND589836:RND589838 RWZ589836:RWZ589838 SGV589836:SGV589838 SQR589836:SQR589838 TAN589836:TAN589838 TKJ589836:TKJ589838 TUF589836:TUF589838 UEB589836:UEB589838 UNX589836:UNX589838 UXT589836:UXT589838 VHP589836:VHP589838 VRL589836:VRL589838 WBH589836:WBH589838 WLD589836:WLD589838 WUZ589836:WUZ589838 IN655372:IN655374 SJ655372:SJ655374 ACF655372:ACF655374 AMB655372:AMB655374 AVX655372:AVX655374 BFT655372:BFT655374 BPP655372:BPP655374 BZL655372:BZL655374 CJH655372:CJH655374 CTD655372:CTD655374 DCZ655372:DCZ655374 DMV655372:DMV655374 DWR655372:DWR655374 EGN655372:EGN655374 EQJ655372:EQJ655374 FAF655372:FAF655374 FKB655372:FKB655374 FTX655372:FTX655374 GDT655372:GDT655374 GNP655372:GNP655374 GXL655372:GXL655374 HHH655372:HHH655374 HRD655372:HRD655374 IAZ655372:IAZ655374 IKV655372:IKV655374 IUR655372:IUR655374 JEN655372:JEN655374 JOJ655372:JOJ655374 JYF655372:JYF655374 KIB655372:KIB655374 KRX655372:KRX655374 LBT655372:LBT655374 LLP655372:LLP655374 LVL655372:LVL655374 MFH655372:MFH655374 MPD655372:MPD655374 MYZ655372:MYZ655374 NIV655372:NIV655374 NSR655372:NSR655374 OCN655372:OCN655374 OMJ655372:OMJ655374 OWF655372:OWF655374 PGB655372:PGB655374 PPX655372:PPX655374 PZT655372:PZT655374 QJP655372:QJP655374 QTL655372:QTL655374 RDH655372:RDH655374 RND655372:RND655374 RWZ655372:RWZ655374 SGV655372:SGV655374 SQR655372:SQR655374 TAN655372:TAN655374 TKJ655372:TKJ655374 TUF655372:TUF655374 UEB655372:UEB655374 UNX655372:UNX655374 UXT655372:UXT655374 VHP655372:VHP655374 VRL655372:VRL655374 WBH655372:WBH655374 WLD655372:WLD655374 WUZ655372:WUZ655374 IN720908:IN720910 SJ720908:SJ720910 ACF720908:ACF720910 AMB720908:AMB720910 AVX720908:AVX720910 BFT720908:BFT720910 BPP720908:BPP720910 BZL720908:BZL720910 CJH720908:CJH720910 CTD720908:CTD720910 DCZ720908:DCZ720910 DMV720908:DMV720910 DWR720908:DWR720910 EGN720908:EGN720910 EQJ720908:EQJ720910 FAF720908:FAF720910 FKB720908:FKB720910 FTX720908:FTX720910 GDT720908:GDT720910 GNP720908:GNP720910 GXL720908:GXL720910 HHH720908:HHH720910 HRD720908:HRD720910 IAZ720908:IAZ720910 IKV720908:IKV720910 IUR720908:IUR720910 JEN720908:JEN720910 JOJ720908:JOJ720910 JYF720908:JYF720910 KIB720908:KIB720910 KRX720908:KRX720910 LBT720908:LBT720910 LLP720908:LLP720910 LVL720908:LVL720910 MFH720908:MFH720910 MPD720908:MPD720910 MYZ720908:MYZ720910 NIV720908:NIV720910 NSR720908:NSR720910 OCN720908:OCN720910 OMJ720908:OMJ720910 OWF720908:OWF720910 PGB720908:PGB720910 PPX720908:PPX720910 PZT720908:PZT720910 QJP720908:QJP720910 QTL720908:QTL720910 RDH720908:RDH720910 RND720908:RND720910 RWZ720908:RWZ720910 SGV720908:SGV720910 SQR720908:SQR720910 TAN720908:TAN720910 TKJ720908:TKJ720910 TUF720908:TUF720910 UEB720908:UEB720910 UNX720908:UNX720910 UXT720908:UXT720910 VHP720908:VHP720910 VRL720908:VRL720910 WBH720908:WBH720910 WLD720908:WLD720910 WUZ720908:WUZ720910 IN786444:IN786446 SJ786444:SJ786446 ACF786444:ACF786446 AMB786444:AMB786446 AVX786444:AVX786446 BFT786444:BFT786446 BPP786444:BPP786446 BZL786444:BZL786446 CJH786444:CJH786446 CTD786444:CTD786446 DCZ786444:DCZ786446 DMV786444:DMV786446 DWR786444:DWR786446 EGN786444:EGN786446 EQJ786444:EQJ786446 FAF786444:FAF786446 FKB786444:FKB786446 FTX786444:FTX786446 GDT786444:GDT786446 GNP786444:GNP786446 GXL786444:GXL786446 HHH786444:HHH786446 HRD786444:HRD786446 IAZ786444:IAZ786446 IKV786444:IKV786446 IUR786444:IUR786446 JEN786444:JEN786446 JOJ786444:JOJ786446 JYF786444:JYF786446 KIB786444:KIB786446 KRX786444:KRX786446 LBT786444:LBT786446 LLP786444:LLP786446 LVL786444:LVL786446 MFH786444:MFH786446 MPD786444:MPD786446 MYZ786444:MYZ786446 NIV786444:NIV786446 NSR786444:NSR786446 OCN786444:OCN786446 OMJ786444:OMJ786446 OWF786444:OWF786446 PGB786444:PGB786446 PPX786444:PPX786446 PZT786444:PZT786446 QJP786444:QJP786446 QTL786444:QTL786446 RDH786444:RDH786446 RND786444:RND786446 RWZ786444:RWZ786446 SGV786444:SGV786446 SQR786444:SQR786446 TAN786444:TAN786446 TKJ786444:TKJ786446 TUF786444:TUF786446 UEB786444:UEB786446 UNX786444:UNX786446 UXT786444:UXT786446 VHP786444:VHP786446 VRL786444:VRL786446 WBH786444:WBH786446 WLD786444:WLD786446 WUZ786444:WUZ786446 IN851980:IN851982 SJ851980:SJ851982 ACF851980:ACF851982 AMB851980:AMB851982 AVX851980:AVX851982 BFT851980:BFT851982 BPP851980:BPP851982 BZL851980:BZL851982 CJH851980:CJH851982 CTD851980:CTD851982 DCZ851980:DCZ851982 DMV851980:DMV851982 DWR851980:DWR851982 EGN851980:EGN851982 EQJ851980:EQJ851982 FAF851980:FAF851982 FKB851980:FKB851982 FTX851980:FTX851982 GDT851980:GDT851982 GNP851980:GNP851982 GXL851980:GXL851982 HHH851980:HHH851982 HRD851980:HRD851982 IAZ851980:IAZ851982 IKV851980:IKV851982 IUR851980:IUR851982 JEN851980:JEN851982 JOJ851980:JOJ851982 JYF851980:JYF851982 KIB851980:KIB851982 KRX851980:KRX851982 LBT851980:LBT851982 LLP851980:LLP851982 LVL851980:LVL851982 MFH851980:MFH851982 MPD851980:MPD851982 MYZ851980:MYZ851982 NIV851980:NIV851982 NSR851980:NSR851982 OCN851980:OCN851982 OMJ851980:OMJ851982 OWF851980:OWF851982 PGB851980:PGB851982 PPX851980:PPX851982 PZT851980:PZT851982 QJP851980:QJP851982 QTL851980:QTL851982 RDH851980:RDH851982 RND851980:RND851982 RWZ851980:RWZ851982 SGV851980:SGV851982 SQR851980:SQR851982 TAN851980:TAN851982 TKJ851980:TKJ851982 TUF851980:TUF851982 UEB851980:UEB851982 UNX851980:UNX851982 UXT851980:UXT851982 VHP851980:VHP851982 VRL851980:VRL851982 WBH851980:WBH851982 WLD851980:WLD851982 WUZ851980:WUZ851982 IN917516:IN917518 SJ917516:SJ917518 ACF917516:ACF917518 AMB917516:AMB917518 AVX917516:AVX917518 BFT917516:BFT917518 BPP917516:BPP917518 BZL917516:BZL917518 CJH917516:CJH917518 CTD917516:CTD917518 DCZ917516:DCZ917518 DMV917516:DMV917518 DWR917516:DWR917518 EGN917516:EGN917518 EQJ917516:EQJ917518 FAF917516:FAF917518 FKB917516:FKB917518 FTX917516:FTX917518 GDT917516:GDT917518 GNP917516:GNP917518 GXL917516:GXL917518 HHH917516:HHH917518 HRD917516:HRD917518 IAZ917516:IAZ917518 IKV917516:IKV917518 IUR917516:IUR917518 JEN917516:JEN917518 JOJ917516:JOJ917518 JYF917516:JYF917518 KIB917516:KIB917518 KRX917516:KRX917518 LBT917516:LBT917518 LLP917516:LLP917518 LVL917516:LVL917518 MFH917516:MFH917518 MPD917516:MPD917518 MYZ917516:MYZ917518 NIV917516:NIV917518 NSR917516:NSR917518 OCN917516:OCN917518 OMJ917516:OMJ917518 OWF917516:OWF917518 PGB917516:PGB917518 PPX917516:PPX917518 PZT917516:PZT917518 QJP917516:QJP917518 QTL917516:QTL917518 RDH917516:RDH917518 RND917516:RND917518 RWZ917516:RWZ917518 SGV917516:SGV917518 SQR917516:SQR917518 TAN917516:TAN917518 TKJ917516:TKJ917518 TUF917516:TUF917518 UEB917516:UEB917518 UNX917516:UNX917518 UXT917516:UXT917518 VHP917516:VHP917518 VRL917516:VRL917518 WBH917516:WBH917518 WLD917516:WLD917518 WUZ917516:WUZ917518 IN983052:IN983054 SJ983052:SJ983054 ACF983052:ACF983054 AMB983052:AMB983054 AVX983052:AVX983054 BFT983052:BFT983054 BPP983052:BPP983054 BZL983052:BZL983054 CJH983052:CJH983054 CTD983052:CTD983054 DCZ983052:DCZ983054 DMV983052:DMV983054 DWR983052:DWR983054 EGN983052:EGN983054 EQJ983052:EQJ983054 FAF983052:FAF983054 FKB983052:FKB983054 FTX983052:FTX983054 GDT983052:GDT983054 GNP983052:GNP983054 GXL983052:GXL983054 HHH983052:HHH983054 HRD983052:HRD983054 IAZ983052:IAZ983054 IKV983052:IKV983054 IUR983052:IUR983054 JEN983052:JEN983054 JOJ983052:JOJ983054 JYF983052:JYF983054 KIB983052:KIB983054 KRX983052:KRX983054 LBT983052:LBT983054 LLP983052:LLP983054 LVL983052:LVL983054 MFH983052:MFH983054 MPD983052:MPD983054 MYZ983052:MYZ983054 NIV983052:NIV983054 NSR983052:NSR983054 OCN983052:OCN983054 OMJ983052:OMJ983054 OWF983052:OWF983054 PGB983052:PGB983054 PPX983052:PPX983054 PZT983052:PZT983054 QJP983052:QJP983054 QTL983052:QTL983054 RDH983052:RDH983054 RND983052:RND983054 RWZ983052:RWZ983054 SGV983052:SGV983054 SQR983052:SQR983054 TAN983052:TAN983054 TKJ983052:TKJ983054 TUF983052:TUF983054 UEB983052:UEB983054 UNX983052:UNX983054 UXT983052:UXT983054 VHP983052:VHP983054 VRL983052:VRL983054 WBH983052:WBH983054 WLD983052:WLD983054 WUZ983052:WUZ983054 IN65552:IN65554 SJ65552:SJ65554 ACF65552:ACF65554 AMB65552:AMB65554 AVX65552:AVX65554 BFT65552:BFT65554 BPP65552:BPP65554 BZL65552:BZL65554 CJH65552:CJH65554 CTD65552:CTD65554 DCZ65552:DCZ65554 DMV65552:DMV65554 DWR65552:DWR65554 EGN65552:EGN65554 EQJ65552:EQJ65554 FAF65552:FAF65554 FKB65552:FKB65554 FTX65552:FTX65554 GDT65552:GDT65554 GNP65552:GNP65554 GXL65552:GXL65554 HHH65552:HHH65554 HRD65552:HRD65554 IAZ65552:IAZ65554 IKV65552:IKV65554 IUR65552:IUR65554 JEN65552:JEN65554 JOJ65552:JOJ65554 JYF65552:JYF65554 KIB65552:KIB65554 KRX65552:KRX65554 LBT65552:LBT65554 LLP65552:LLP65554 LVL65552:LVL65554 MFH65552:MFH65554 MPD65552:MPD65554 MYZ65552:MYZ65554 NIV65552:NIV65554 NSR65552:NSR65554 OCN65552:OCN65554 OMJ65552:OMJ65554 OWF65552:OWF65554 PGB65552:PGB65554 PPX65552:PPX65554 PZT65552:PZT65554 QJP65552:QJP65554 QTL65552:QTL65554 RDH65552:RDH65554 RND65552:RND65554 RWZ65552:RWZ65554 SGV65552:SGV65554 SQR65552:SQR65554 TAN65552:TAN65554 TKJ65552:TKJ65554 TUF65552:TUF65554 UEB65552:UEB65554 UNX65552:UNX65554 UXT65552:UXT65554 VHP65552:VHP65554 VRL65552:VRL65554 WBH65552:WBH65554 WLD65552:WLD65554 WUZ65552:WUZ65554 IN131088:IN131090 SJ131088:SJ131090 ACF131088:ACF131090 AMB131088:AMB131090 AVX131088:AVX131090 BFT131088:BFT131090 BPP131088:BPP131090 BZL131088:BZL131090 CJH131088:CJH131090 CTD131088:CTD131090 DCZ131088:DCZ131090 DMV131088:DMV131090 DWR131088:DWR131090 EGN131088:EGN131090 EQJ131088:EQJ131090 FAF131088:FAF131090 FKB131088:FKB131090 FTX131088:FTX131090 GDT131088:GDT131090 GNP131088:GNP131090 GXL131088:GXL131090 HHH131088:HHH131090 HRD131088:HRD131090 IAZ131088:IAZ131090 IKV131088:IKV131090 IUR131088:IUR131090 JEN131088:JEN131090 JOJ131088:JOJ131090 JYF131088:JYF131090 KIB131088:KIB131090 KRX131088:KRX131090 LBT131088:LBT131090 LLP131088:LLP131090 LVL131088:LVL131090 MFH131088:MFH131090 MPD131088:MPD131090 MYZ131088:MYZ131090 NIV131088:NIV131090 NSR131088:NSR131090 OCN131088:OCN131090 OMJ131088:OMJ131090 OWF131088:OWF131090 PGB131088:PGB131090 PPX131088:PPX131090 PZT131088:PZT131090 QJP131088:QJP131090 QTL131088:QTL131090 RDH131088:RDH131090 RND131088:RND131090 RWZ131088:RWZ131090 SGV131088:SGV131090 SQR131088:SQR131090 TAN131088:TAN131090 TKJ131088:TKJ131090 TUF131088:TUF131090 UEB131088:UEB131090 UNX131088:UNX131090 UXT131088:UXT131090 VHP131088:VHP131090 VRL131088:VRL131090 WBH131088:WBH131090 WLD131088:WLD131090 WUZ131088:WUZ131090 IN196624:IN196626 SJ196624:SJ196626 ACF196624:ACF196626 AMB196624:AMB196626 AVX196624:AVX196626 BFT196624:BFT196626 BPP196624:BPP196626 BZL196624:BZL196626 CJH196624:CJH196626 CTD196624:CTD196626 DCZ196624:DCZ196626 DMV196624:DMV196626 DWR196624:DWR196626 EGN196624:EGN196626 EQJ196624:EQJ196626 FAF196624:FAF196626 FKB196624:FKB196626 FTX196624:FTX196626 GDT196624:GDT196626 GNP196624:GNP196626 GXL196624:GXL196626 HHH196624:HHH196626 HRD196624:HRD196626 IAZ196624:IAZ196626 IKV196624:IKV196626 IUR196624:IUR196626 JEN196624:JEN196626 JOJ196624:JOJ196626 JYF196624:JYF196626 KIB196624:KIB196626 KRX196624:KRX196626 LBT196624:LBT196626 LLP196624:LLP196626 LVL196624:LVL196626 MFH196624:MFH196626 MPD196624:MPD196626 MYZ196624:MYZ196626 NIV196624:NIV196626 NSR196624:NSR196626 OCN196624:OCN196626 OMJ196624:OMJ196626 OWF196624:OWF196626 PGB196624:PGB196626 PPX196624:PPX196626 PZT196624:PZT196626 QJP196624:QJP196626 QTL196624:QTL196626 RDH196624:RDH196626 RND196624:RND196626 RWZ196624:RWZ196626 SGV196624:SGV196626 SQR196624:SQR196626 TAN196624:TAN196626 TKJ196624:TKJ196626 TUF196624:TUF196626 UEB196624:UEB196626 UNX196624:UNX196626 UXT196624:UXT196626 VHP196624:VHP196626 VRL196624:VRL196626 WBH196624:WBH196626 WLD196624:WLD196626 WUZ196624:WUZ196626 IN262160:IN262162 SJ262160:SJ262162 ACF262160:ACF262162 AMB262160:AMB262162 AVX262160:AVX262162 BFT262160:BFT262162 BPP262160:BPP262162 BZL262160:BZL262162 CJH262160:CJH262162 CTD262160:CTD262162 DCZ262160:DCZ262162 DMV262160:DMV262162 DWR262160:DWR262162 EGN262160:EGN262162 EQJ262160:EQJ262162 FAF262160:FAF262162 FKB262160:FKB262162 FTX262160:FTX262162 GDT262160:GDT262162 GNP262160:GNP262162 GXL262160:GXL262162 HHH262160:HHH262162 HRD262160:HRD262162 IAZ262160:IAZ262162 IKV262160:IKV262162 IUR262160:IUR262162 JEN262160:JEN262162 JOJ262160:JOJ262162 JYF262160:JYF262162 KIB262160:KIB262162 KRX262160:KRX262162 LBT262160:LBT262162 LLP262160:LLP262162 LVL262160:LVL262162 MFH262160:MFH262162 MPD262160:MPD262162 MYZ262160:MYZ262162 NIV262160:NIV262162 NSR262160:NSR262162 OCN262160:OCN262162 OMJ262160:OMJ262162 OWF262160:OWF262162 PGB262160:PGB262162 PPX262160:PPX262162 PZT262160:PZT262162 QJP262160:QJP262162 QTL262160:QTL262162 RDH262160:RDH262162 RND262160:RND262162 RWZ262160:RWZ262162 SGV262160:SGV262162 SQR262160:SQR262162 TAN262160:TAN262162 TKJ262160:TKJ262162 TUF262160:TUF262162 UEB262160:UEB262162 UNX262160:UNX262162 UXT262160:UXT262162 VHP262160:VHP262162 VRL262160:VRL262162 WBH262160:WBH262162 WLD262160:WLD262162 WUZ262160:WUZ262162 IN327696:IN327698 SJ327696:SJ327698 ACF327696:ACF327698 AMB327696:AMB327698 AVX327696:AVX327698 BFT327696:BFT327698 BPP327696:BPP327698 BZL327696:BZL327698 CJH327696:CJH327698 CTD327696:CTD327698 DCZ327696:DCZ327698 DMV327696:DMV327698 DWR327696:DWR327698 EGN327696:EGN327698 EQJ327696:EQJ327698 FAF327696:FAF327698 FKB327696:FKB327698 FTX327696:FTX327698 GDT327696:GDT327698 GNP327696:GNP327698 GXL327696:GXL327698 HHH327696:HHH327698 HRD327696:HRD327698 IAZ327696:IAZ327698 IKV327696:IKV327698 IUR327696:IUR327698 JEN327696:JEN327698 JOJ327696:JOJ327698 JYF327696:JYF327698 KIB327696:KIB327698 KRX327696:KRX327698 LBT327696:LBT327698 LLP327696:LLP327698 LVL327696:LVL327698 MFH327696:MFH327698 MPD327696:MPD327698 MYZ327696:MYZ327698 NIV327696:NIV327698 NSR327696:NSR327698 OCN327696:OCN327698 OMJ327696:OMJ327698 OWF327696:OWF327698 PGB327696:PGB327698 PPX327696:PPX327698 PZT327696:PZT327698 QJP327696:QJP327698 QTL327696:QTL327698 RDH327696:RDH327698 RND327696:RND327698 RWZ327696:RWZ327698 SGV327696:SGV327698 SQR327696:SQR327698 TAN327696:TAN327698 TKJ327696:TKJ327698 TUF327696:TUF327698 UEB327696:UEB327698 UNX327696:UNX327698 UXT327696:UXT327698 VHP327696:VHP327698 VRL327696:VRL327698 WBH327696:WBH327698 WLD327696:WLD327698 WUZ327696:WUZ327698 IN393232:IN393234 SJ393232:SJ393234 ACF393232:ACF393234 AMB393232:AMB393234 AVX393232:AVX393234 BFT393232:BFT393234 BPP393232:BPP393234 BZL393232:BZL393234 CJH393232:CJH393234 CTD393232:CTD393234 DCZ393232:DCZ393234 DMV393232:DMV393234 DWR393232:DWR393234 EGN393232:EGN393234 EQJ393232:EQJ393234 FAF393232:FAF393234 FKB393232:FKB393234 FTX393232:FTX393234 GDT393232:GDT393234 GNP393232:GNP393234 GXL393232:GXL393234 HHH393232:HHH393234 HRD393232:HRD393234 IAZ393232:IAZ393234 IKV393232:IKV393234 IUR393232:IUR393234 JEN393232:JEN393234 JOJ393232:JOJ393234 JYF393232:JYF393234 KIB393232:KIB393234 KRX393232:KRX393234 LBT393232:LBT393234 LLP393232:LLP393234 LVL393232:LVL393234 MFH393232:MFH393234 MPD393232:MPD393234 MYZ393232:MYZ393234 NIV393232:NIV393234 NSR393232:NSR393234 OCN393232:OCN393234 OMJ393232:OMJ393234 OWF393232:OWF393234 PGB393232:PGB393234 PPX393232:PPX393234 PZT393232:PZT393234 QJP393232:QJP393234 QTL393232:QTL393234 RDH393232:RDH393234 RND393232:RND393234 RWZ393232:RWZ393234 SGV393232:SGV393234 SQR393232:SQR393234 TAN393232:TAN393234 TKJ393232:TKJ393234 TUF393232:TUF393234 UEB393232:UEB393234 UNX393232:UNX393234 UXT393232:UXT393234 VHP393232:VHP393234 VRL393232:VRL393234 WBH393232:WBH393234 WLD393232:WLD393234 WUZ393232:WUZ393234 IN458768:IN458770 SJ458768:SJ458770 ACF458768:ACF458770 AMB458768:AMB458770 AVX458768:AVX458770 BFT458768:BFT458770 BPP458768:BPP458770 BZL458768:BZL458770 CJH458768:CJH458770 CTD458768:CTD458770 DCZ458768:DCZ458770 DMV458768:DMV458770 DWR458768:DWR458770 EGN458768:EGN458770 EQJ458768:EQJ458770 FAF458768:FAF458770 FKB458768:FKB458770 FTX458768:FTX458770 GDT458768:GDT458770 GNP458768:GNP458770 GXL458768:GXL458770 HHH458768:HHH458770 HRD458768:HRD458770 IAZ458768:IAZ458770 IKV458768:IKV458770 IUR458768:IUR458770 JEN458768:JEN458770 JOJ458768:JOJ458770 JYF458768:JYF458770 KIB458768:KIB458770 KRX458768:KRX458770 LBT458768:LBT458770 LLP458768:LLP458770 LVL458768:LVL458770 MFH458768:MFH458770 MPD458768:MPD458770 MYZ458768:MYZ458770 NIV458768:NIV458770 NSR458768:NSR458770 OCN458768:OCN458770 OMJ458768:OMJ458770 OWF458768:OWF458770 PGB458768:PGB458770 PPX458768:PPX458770 PZT458768:PZT458770 QJP458768:QJP458770 QTL458768:QTL458770 RDH458768:RDH458770 RND458768:RND458770 RWZ458768:RWZ458770 SGV458768:SGV458770 SQR458768:SQR458770 TAN458768:TAN458770 TKJ458768:TKJ458770 TUF458768:TUF458770 UEB458768:UEB458770 UNX458768:UNX458770 UXT458768:UXT458770 VHP458768:VHP458770 VRL458768:VRL458770 WBH458768:WBH458770 WLD458768:WLD458770 WUZ458768:WUZ458770 IN524304:IN524306 SJ524304:SJ524306 ACF524304:ACF524306 AMB524304:AMB524306 AVX524304:AVX524306 BFT524304:BFT524306 BPP524304:BPP524306 BZL524304:BZL524306 CJH524304:CJH524306 CTD524304:CTD524306 DCZ524304:DCZ524306 DMV524304:DMV524306 DWR524304:DWR524306 EGN524304:EGN524306 EQJ524304:EQJ524306 FAF524304:FAF524306 FKB524304:FKB524306 FTX524304:FTX524306 GDT524304:GDT524306 GNP524304:GNP524306 GXL524304:GXL524306 HHH524304:HHH524306 HRD524304:HRD524306 IAZ524304:IAZ524306 IKV524304:IKV524306 IUR524304:IUR524306 JEN524304:JEN524306 JOJ524304:JOJ524306 JYF524304:JYF524306 KIB524304:KIB524306 KRX524304:KRX524306 LBT524304:LBT524306 LLP524304:LLP524306 LVL524304:LVL524306 MFH524304:MFH524306 MPD524304:MPD524306 MYZ524304:MYZ524306 NIV524304:NIV524306 NSR524304:NSR524306 OCN524304:OCN524306 OMJ524304:OMJ524306 OWF524304:OWF524306 PGB524304:PGB524306 PPX524304:PPX524306 PZT524304:PZT524306 QJP524304:QJP524306 QTL524304:QTL524306 RDH524304:RDH524306 RND524304:RND524306 RWZ524304:RWZ524306 SGV524304:SGV524306 SQR524304:SQR524306 TAN524304:TAN524306 TKJ524304:TKJ524306 TUF524304:TUF524306 UEB524304:UEB524306 UNX524304:UNX524306 UXT524304:UXT524306 VHP524304:VHP524306 VRL524304:VRL524306 WBH524304:WBH524306 WLD524304:WLD524306 WUZ524304:WUZ524306 IN589840:IN589842 SJ589840:SJ589842 ACF589840:ACF589842 AMB589840:AMB589842 AVX589840:AVX589842 BFT589840:BFT589842 BPP589840:BPP589842 BZL589840:BZL589842 CJH589840:CJH589842 CTD589840:CTD589842 DCZ589840:DCZ589842 DMV589840:DMV589842 DWR589840:DWR589842 EGN589840:EGN589842 EQJ589840:EQJ589842 FAF589840:FAF589842 FKB589840:FKB589842 FTX589840:FTX589842 GDT589840:GDT589842 GNP589840:GNP589842 GXL589840:GXL589842 HHH589840:HHH589842 HRD589840:HRD589842 IAZ589840:IAZ589842 IKV589840:IKV589842 IUR589840:IUR589842 JEN589840:JEN589842 JOJ589840:JOJ589842 JYF589840:JYF589842 KIB589840:KIB589842 KRX589840:KRX589842 LBT589840:LBT589842 LLP589840:LLP589842 LVL589840:LVL589842 MFH589840:MFH589842 MPD589840:MPD589842 MYZ589840:MYZ589842 NIV589840:NIV589842 NSR589840:NSR589842 OCN589840:OCN589842 OMJ589840:OMJ589842 OWF589840:OWF589842 PGB589840:PGB589842 PPX589840:PPX589842 PZT589840:PZT589842 QJP589840:QJP589842 QTL589840:QTL589842 RDH589840:RDH589842 RND589840:RND589842 RWZ589840:RWZ589842 SGV589840:SGV589842 SQR589840:SQR589842 TAN589840:TAN589842 TKJ589840:TKJ589842 TUF589840:TUF589842 UEB589840:UEB589842 UNX589840:UNX589842 UXT589840:UXT589842 VHP589840:VHP589842 VRL589840:VRL589842 WBH589840:WBH589842 WLD589840:WLD589842 WUZ589840:WUZ589842 IN655376:IN655378 SJ655376:SJ655378 ACF655376:ACF655378 AMB655376:AMB655378 AVX655376:AVX655378 BFT655376:BFT655378 BPP655376:BPP655378 BZL655376:BZL655378 CJH655376:CJH655378 CTD655376:CTD655378 DCZ655376:DCZ655378 DMV655376:DMV655378 DWR655376:DWR655378 EGN655376:EGN655378 EQJ655376:EQJ655378 FAF655376:FAF655378 FKB655376:FKB655378 FTX655376:FTX655378 GDT655376:GDT655378 GNP655376:GNP655378 GXL655376:GXL655378 HHH655376:HHH655378 HRD655376:HRD655378 IAZ655376:IAZ655378 IKV655376:IKV655378 IUR655376:IUR655378 JEN655376:JEN655378 JOJ655376:JOJ655378 JYF655376:JYF655378 KIB655376:KIB655378 KRX655376:KRX655378 LBT655376:LBT655378 LLP655376:LLP655378 LVL655376:LVL655378 MFH655376:MFH655378 MPD655376:MPD655378 MYZ655376:MYZ655378 NIV655376:NIV655378 NSR655376:NSR655378 OCN655376:OCN655378 OMJ655376:OMJ655378 OWF655376:OWF655378 PGB655376:PGB655378 PPX655376:PPX655378 PZT655376:PZT655378 QJP655376:QJP655378 QTL655376:QTL655378 RDH655376:RDH655378 RND655376:RND655378 RWZ655376:RWZ655378 SGV655376:SGV655378 SQR655376:SQR655378 TAN655376:TAN655378 TKJ655376:TKJ655378 TUF655376:TUF655378 UEB655376:UEB655378 UNX655376:UNX655378 UXT655376:UXT655378 VHP655376:VHP655378 VRL655376:VRL655378 WBH655376:WBH655378 WLD655376:WLD655378 WUZ655376:WUZ655378 IN720912:IN720914 SJ720912:SJ720914 ACF720912:ACF720914 AMB720912:AMB720914 AVX720912:AVX720914 BFT720912:BFT720914 BPP720912:BPP720914 BZL720912:BZL720914 CJH720912:CJH720914 CTD720912:CTD720914 DCZ720912:DCZ720914 DMV720912:DMV720914 DWR720912:DWR720914 EGN720912:EGN720914 EQJ720912:EQJ720914 FAF720912:FAF720914 FKB720912:FKB720914 FTX720912:FTX720914 GDT720912:GDT720914 GNP720912:GNP720914 GXL720912:GXL720914 HHH720912:HHH720914 HRD720912:HRD720914 IAZ720912:IAZ720914 IKV720912:IKV720914 IUR720912:IUR720914 JEN720912:JEN720914 JOJ720912:JOJ720914 JYF720912:JYF720914 KIB720912:KIB720914 KRX720912:KRX720914 LBT720912:LBT720914 LLP720912:LLP720914 LVL720912:LVL720914 MFH720912:MFH720914 MPD720912:MPD720914 MYZ720912:MYZ720914 NIV720912:NIV720914 NSR720912:NSR720914 OCN720912:OCN720914 OMJ720912:OMJ720914 OWF720912:OWF720914 PGB720912:PGB720914 PPX720912:PPX720914 PZT720912:PZT720914 QJP720912:QJP720914 QTL720912:QTL720914 RDH720912:RDH720914 RND720912:RND720914 RWZ720912:RWZ720914 SGV720912:SGV720914 SQR720912:SQR720914 TAN720912:TAN720914 TKJ720912:TKJ720914 TUF720912:TUF720914 UEB720912:UEB720914 UNX720912:UNX720914 UXT720912:UXT720914 VHP720912:VHP720914 VRL720912:VRL720914 WBH720912:WBH720914 WLD720912:WLD720914 WUZ720912:WUZ720914 IN786448:IN786450 SJ786448:SJ786450 ACF786448:ACF786450 AMB786448:AMB786450 AVX786448:AVX786450 BFT786448:BFT786450 BPP786448:BPP786450 BZL786448:BZL786450 CJH786448:CJH786450 CTD786448:CTD786450 DCZ786448:DCZ786450 DMV786448:DMV786450 DWR786448:DWR786450 EGN786448:EGN786450 EQJ786448:EQJ786450 FAF786448:FAF786450 FKB786448:FKB786450 FTX786448:FTX786450 GDT786448:GDT786450 GNP786448:GNP786450 GXL786448:GXL786450 HHH786448:HHH786450 HRD786448:HRD786450 IAZ786448:IAZ786450 IKV786448:IKV786450 IUR786448:IUR786450 JEN786448:JEN786450 JOJ786448:JOJ786450 JYF786448:JYF786450 KIB786448:KIB786450 KRX786448:KRX786450 LBT786448:LBT786450 LLP786448:LLP786450 LVL786448:LVL786450 MFH786448:MFH786450 MPD786448:MPD786450 MYZ786448:MYZ786450 NIV786448:NIV786450 NSR786448:NSR786450 OCN786448:OCN786450 OMJ786448:OMJ786450 OWF786448:OWF786450 PGB786448:PGB786450 PPX786448:PPX786450 PZT786448:PZT786450 QJP786448:QJP786450 QTL786448:QTL786450 RDH786448:RDH786450 RND786448:RND786450 RWZ786448:RWZ786450 SGV786448:SGV786450 SQR786448:SQR786450 TAN786448:TAN786450 TKJ786448:TKJ786450 TUF786448:TUF786450 UEB786448:UEB786450 UNX786448:UNX786450 UXT786448:UXT786450 VHP786448:VHP786450 VRL786448:VRL786450 WBH786448:WBH786450 WLD786448:WLD786450 WUZ786448:WUZ786450 IN851984:IN851986 SJ851984:SJ851986 ACF851984:ACF851986 AMB851984:AMB851986 AVX851984:AVX851986 BFT851984:BFT851986 BPP851984:BPP851986 BZL851984:BZL851986 CJH851984:CJH851986 CTD851984:CTD851986 DCZ851984:DCZ851986 DMV851984:DMV851986 DWR851984:DWR851986 EGN851984:EGN851986 EQJ851984:EQJ851986 FAF851984:FAF851986 FKB851984:FKB851986 FTX851984:FTX851986 GDT851984:GDT851986 GNP851984:GNP851986 GXL851984:GXL851986 HHH851984:HHH851986 HRD851984:HRD851986 IAZ851984:IAZ851986 IKV851984:IKV851986 IUR851984:IUR851986 JEN851984:JEN851986 JOJ851984:JOJ851986 JYF851984:JYF851986 KIB851984:KIB851986 KRX851984:KRX851986 LBT851984:LBT851986 LLP851984:LLP851986 LVL851984:LVL851986 MFH851984:MFH851986 MPD851984:MPD851986 MYZ851984:MYZ851986 NIV851984:NIV851986 NSR851984:NSR851986 OCN851984:OCN851986 OMJ851984:OMJ851986 OWF851984:OWF851986 PGB851984:PGB851986 PPX851984:PPX851986 PZT851984:PZT851986 QJP851984:QJP851986 QTL851984:QTL851986 RDH851984:RDH851986 RND851984:RND851986 RWZ851984:RWZ851986 SGV851984:SGV851986 SQR851984:SQR851986 TAN851984:TAN851986 TKJ851984:TKJ851986 TUF851984:TUF851986 UEB851984:UEB851986 UNX851984:UNX851986 UXT851984:UXT851986 VHP851984:VHP851986 VRL851984:VRL851986 WBH851984:WBH851986 WLD851984:WLD851986 WUZ851984:WUZ851986 IN917520:IN917522 SJ917520:SJ917522 ACF917520:ACF917522 AMB917520:AMB917522 AVX917520:AVX917522 BFT917520:BFT917522 BPP917520:BPP917522 BZL917520:BZL917522 CJH917520:CJH917522 CTD917520:CTD917522 DCZ917520:DCZ917522 DMV917520:DMV917522 DWR917520:DWR917522 EGN917520:EGN917522 EQJ917520:EQJ917522 FAF917520:FAF917522 FKB917520:FKB917522 FTX917520:FTX917522 GDT917520:GDT917522 GNP917520:GNP917522 GXL917520:GXL917522 HHH917520:HHH917522 HRD917520:HRD917522 IAZ917520:IAZ917522 IKV917520:IKV917522 IUR917520:IUR917522 JEN917520:JEN917522 JOJ917520:JOJ917522 JYF917520:JYF917522 KIB917520:KIB917522 KRX917520:KRX917522 LBT917520:LBT917522 LLP917520:LLP917522 LVL917520:LVL917522 MFH917520:MFH917522 MPD917520:MPD917522 MYZ917520:MYZ917522 NIV917520:NIV917522 NSR917520:NSR917522 OCN917520:OCN917522 OMJ917520:OMJ917522 OWF917520:OWF917522 PGB917520:PGB917522 PPX917520:PPX917522 PZT917520:PZT917522 QJP917520:QJP917522 QTL917520:QTL917522 RDH917520:RDH917522 RND917520:RND917522 RWZ917520:RWZ917522 SGV917520:SGV917522 SQR917520:SQR917522 TAN917520:TAN917522 TKJ917520:TKJ917522 TUF917520:TUF917522 UEB917520:UEB917522 UNX917520:UNX917522 UXT917520:UXT917522 VHP917520:VHP917522 VRL917520:VRL917522 WBH917520:WBH917522 WLD917520:WLD917522 WUZ917520:WUZ917522 IN983056:IN983058 SJ983056:SJ983058 ACF983056:ACF983058 AMB983056:AMB983058 AVX983056:AVX983058 BFT983056:BFT983058 BPP983056:BPP983058 BZL983056:BZL983058 CJH983056:CJH983058 CTD983056:CTD983058 DCZ983056:DCZ983058 DMV983056:DMV983058 DWR983056:DWR983058 EGN983056:EGN983058 EQJ983056:EQJ983058 FAF983056:FAF983058 FKB983056:FKB983058 FTX983056:FTX983058 GDT983056:GDT983058 GNP983056:GNP983058 GXL983056:GXL983058 HHH983056:HHH983058 HRD983056:HRD983058 IAZ983056:IAZ983058 IKV983056:IKV983058 IUR983056:IUR983058 JEN983056:JEN983058 JOJ983056:JOJ983058 JYF983056:JYF983058 KIB983056:KIB983058 KRX983056:KRX983058 LBT983056:LBT983058 LLP983056:LLP983058 LVL983056:LVL983058 MFH983056:MFH983058 MPD983056:MPD983058 MYZ983056:MYZ983058 NIV983056:NIV983058 NSR983056:NSR983058 OCN983056:OCN983058 OMJ983056:OMJ983058 OWF983056:OWF983058 PGB983056:PGB983058 PPX983056:PPX983058 PZT983056:PZT983058 QJP983056:QJP983058 QTL983056:QTL983058 RDH983056:RDH983058 RND983056:RND983058 RWZ983056:RWZ983058 SGV983056:SGV983058 SQR983056:SQR983058 TAN983056:TAN983058 TKJ983056:TKJ983058 TUF983056:TUF983058 UEB983056:UEB983058 UNX983056:UNX983058 UXT983056:UXT983058 VHP983056:VHP983058 VRL983056:VRL983058 WBH983056:WBH983058 WLD983056:WLD983058 WUZ983056:WUZ983058 WBH15:WBH71 VRL15:VRL71 VHP15:VHP71 UXT15:UXT71 UNX15:UNX71 UEB15:UEB71 TUF15:TUF71 TKJ15:TKJ71 TAN15:TAN71 SQR15:SQR71 SGV15:SGV71 RWZ15:RWZ71 RND15:RND71 RDH15:RDH71 QTL15:QTL71 QJP15:QJP71 PZT15:PZT71 PPX15:PPX71 PGB15:PGB71 OWF15:OWF71 OMJ15:OMJ71 OCN15:OCN71 NSR15:NSR71 NIV15:NIV71 MYZ15:MYZ71 MPD15:MPD71 MFH15:MFH71 LVL15:LVL71 LLP15:LLP71 LBT15:LBT71 KRX15:KRX71 KIB15:KIB71 JYF15:JYF71 JOJ15:JOJ71 JEN15:JEN71 IUR15:IUR71 IKV15:IKV71 IAZ15:IAZ71 HRD15:HRD71 HHH15:HHH71 GXL15:GXL71 GNP15:GNP71 GDT15:GDT71 FTX15:FTX71 FKB15:FKB71 FAF15:FAF71 EQJ15:EQJ71 EGN15:EGN71 DWR15:DWR71 DMV15:DMV71 DCZ15:DCZ71 CTD15:CTD71 CJH15:CJH71 BZL15:BZL71 BPP15:BPP71 BFT15:BFT71 AVX15:AVX71 AMB15:AMB71 ACF15:ACF71 SJ15:SJ71 IN15:IN71 WUZ15:WUZ71 WLD15:WLD71" xr:uid="{FBF9AE2B-2FDA-4A10-9E53-780241BD3C66}"/>
  </dataValidations>
  <printOptions horizontalCentered="1" verticalCentered="1"/>
  <pageMargins left="0" right="0" top="0.39370078740157483" bottom="0.74803149606299213" header="0.31496062992125984" footer="0.11811023622047245"/>
  <pageSetup paperSize="120" scale="34" orientation="landscape" r:id="rId1"/>
  <headerFooter alignWithMargins="0"/>
  <rowBreaks count="2" manualBreakCount="2">
    <brk id="28" max="35" man="1"/>
    <brk id="63" max="35"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849BB54355EBC0479588B58EF1646E9D" ma:contentTypeVersion="11" ma:contentTypeDescription="Crear nuevo documento." ma:contentTypeScope="" ma:versionID="c37ebb927b6457ee8e36fee3963eefe5">
  <xsd:schema xmlns:xsd="http://www.w3.org/2001/XMLSchema" xmlns:xs="http://www.w3.org/2001/XMLSchema" xmlns:p="http://schemas.microsoft.com/office/2006/metadata/properties" xmlns:ns2="c8f692e2-7f23-4b51-918d-31b649eae9bb" xmlns:ns3="e6cd777c-5c62-468f-8590-df061bf39fc1" targetNamespace="http://schemas.microsoft.com/office/2006/metadata/properties" ma:root="true" ma:fieldsID="b81bf9349c29efaff4e8da61de93d43f" ns2:_="" ns3:_="">
    <xsd:import namespace="c8f692e2-7f23-4b51-918d-31b649eae9bb"/>
    <xsd:import namespace="e6cd777c-5c62-468f-8590-df061bf39f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f692e2-7f23-4b51-918d-31b649eae9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6cd777c-5c62-468f-8590-df061bf39fc1"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1AB162-87AA-4EF4-B8CE-FDC20C07F24C}"/>
</file>

<file path=customXml/itemProps2.xml><?xml version="1.0" encoding="utf-8"?>
<ds:datastoreItem xmlns:ds="http://schemas.openxmlformats.org/officeDocument/2006/customXml" ds:itemID="{64E0867E-31F3-4283-975E-731C84D87B06}"/>
</file>

<file path=customXml/itemProps3.xml><?xml version="1.0" encoding="utf-8"?>
<ds:datastoreItem xmlns:ds="http://schemas.openxmlformats.org/officeDocument/2006/customXml" ds:itemID="{269F6F96-5F83-47A7-9F85-410C933D56F5}"/>
</file>

<file path=docProps/app.xml><?xml version="1.0" encoding="utf-8"?>
<Properties xmlns="http://schemas.openxmlformats.org/officeDocument/2006/extended-properties" xmlns:vt="http://schemas.openxmlformats.org/officeDocument/2006/docPropsVTypes">
  <Application>Microsoft Excel Online</Application>
  <Manager>Fernando Castro Coral</Manager>
  <Company>Ministerio de Hacienda y Crèdito Pùblico</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Integración Plan de Acción</dc:title>
  <dc:subject/>
  <dc:creator>Fernando Castro Coral</dc:creator>
  <cp:keywords/>
  <dc:description/>
  <cp:lastModifiedBy>JOSE FERNANDO PULIDO SIERRA</cp:lastModifiedBy>
  <cp:revision/>
  <dcterms:created xsi:type="dcterms:W3CDTF">2018-01-05T11:47:46Z</dcterms:created>
  <dcterms:modified xsi:type="dcterms:W3CDTF">2022-12-21T23:05:43Z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0x010100849BB54355EBC0479588B58EF1646E9D</vt:lpwstr>
  </property>
</Properties>
</file>