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C:\Users\CASTIBLANCOHKJ\OneDrive - laprevisora\Escritorio\INVITACIÓN DIRECTA\2025\7151\"/>
    </mc:Choice>
  </mc:AlternateContent>
  <xr:revisionPtr revIDLastSave="0" documentId="13_ncr:1_{6D91BCE5-D095-4FF4-A30B-1F4E5443AEF9}" xr6:coauthVersionLast="47" xr6:coauthVersionMax="47" xr10:uidLastSave="{00000000-0000-0000-0000-000000000000}"/>
  <bookViews>
    <workbookView xWindow="-110" yWindow="-110" windowWidth="19420" windowHeight="10420" activeTab="1" xr2:uid="{00000000-000D-0000-FFFF-FFFF00000000}"/>
  </bookViews>
  <sheets>
    <sheet name="Evaluación - Experiencia Mínima" sheetId="11" r:id="rId1"/>
    <sheet name="Evaluación - RRHH Mínimos" sheetId="8" r:id="rId2"/>
  </sheets>
  <definedNames>
    <definedName name="_xlnm.Print_Area" localSheetId="0">'Evaluación - Experiencia Mínima'!$I$34,'Evaluación - Experiencia Mínima'!$B$1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1" l="1"/>
  <c r="E14" i="11"/>
  <c r="E15" i="11"/>
  <c r="E16" i="11"/>
  <c r="E12" i="11"/>
  <c r="E17" i="11" l="1"/>
  <c r="H34" i="8"/>
  <c r="H24" i="8"/>
  <c r="H23" i="8"/>
  <c r="H12" i="8"/>
  <c r="H11" i="8"/>
</calcChain>
</file>

<file path=xl/sharedStrings.xml><?xml version="1.0" encoding="utf-8"?>
<sst xmlns="http://schemas.openxmlformats.org/spreadsheetml/2006/main" count="248" uniqueCount="114">
  <si>
    <t>CUMPLE</t>
  </si>
  <si>
    <t>GERENTE DE PROYECTO</t>
  </si>
  <si>
    <t xml:space="preserve">FORMACIÓN  </t>
  </si>
  <si>
    <t>REQUISITOS</t>
  </si>
  <si>
    <t>Formación Profesional</t>
  </si>
  <si>
    <t>Certificación obligatoria</t>
  </si>
  <si>
    <t>EXPERIENCIA LABORAL</t>
  </si>
  <si>
    <t>Experiencia Específica</t>
  </si>
  <si>
    <t>POROVEEDOR</t>
  </si>
  <si>
    <t>NOMBRE</t>
  </si>
  <si>
    <t>CARGO</t>
  </si>
  <si>
    <t>Tiempo (Años)</t>
  </si>
  <si>
    <t>OBJETO</t>
  </si>
  <si>
    <t>CONDICIÓN</t>
  </si>
  <si>
    <t>CERTIFICACIONES EXPERIENCIA PROPONENTE</t>
  </si>
  <si>
    <t>CONTRATISTA</t>
  </si>
  <si>
    <t>x</t>
  </si>
  <si>
    <t>Gerente de Proyectos</t>
  </si>
  <si>
    <t>EMPRESA</t>
  </si>
  <si>
    <t>DESDE</t>
  </si>
  <si>
    <t>HASTA</t>
  </si>
  <si>
    <t>UNIÓN TEMPORAL BCL-RLC</t>
  </si>
  <si>
    <t>Cada certificación debe contener el nombre de la entidad contratante y ser expedida únicamente por dicha entidad.</t>
  </si>
  <si>
    <t>Respecto de quien firma la certificación debe constar: el nombre, el cargo, el correo electrónico, el teléfono. En caso de que esta información no esté explícita en el cuerpo de la certificación, se deberá entregar de manera complementaria en otro documento.</t>
  </si>
  <si>
    <t>Debe estar firmada por el representante legal, gerente o quien haga sus veces o de quien tuvo a su cargo el control de ejecución del contrato. No se aceptarán certificaciones expedidas por el mismo PROPONENTE.</t>
  </si>
  <si>
    <t>Las certificaciones deben estar foliadas; en caso de que estas no cumplan con los requisitos antes señalados o presenten inconsistencias de forma o de fondo, se solicitará aclaración al proponente, quien deberá responder dentro de los términos fijados para tal fin.</t>
  </si>
  <si>
    <t>VALOR COP</t>
  </si>
  <si>
    <r>
      <rPr>
        <b/>
        <sz val="10"/>
        <color theme="1"/>
        <rFont val="Arial"/>
        <family val="2"/>
      </rPr>
      <t xml:space="preserve">EXPERIENCIA DEL OFERENTE: </t>
    </r>
    <r>
      <rPr>
        <sz val="10"/>
        <color theme="1"/>
        <rFont val="Arial"/>
        <family val="2"/>
      </rPr>
      <t xml:space="preserve">
El proveedor para acreditar experiencia general deberá aportar mínimo dos (2) y máximo cinco (5) contratos celebrados y ejecutados a la fecha de cierre de la presente invitación cerrada, cuyo objeto y/o alcance corresponda al objeto requerido en el presente proceso, así mismo, la sumatoria de dichos contratos deberán permitir acreditar el valor del presupuesto oficial expresado en SMMLV.
Adicional a las condiciones previstas, las certificaciones aportadas deberán cumplir con lo siguiente:
Mínimo dos (2) de los cinco contratos presentados deberán haberse ejecutado de la siguiente manera:
Uno (1) en el sector financiero
Uno (1) en el sector asegurador.
Los dos contratos señalados deberán haber culminado a la fecha de cierre del presente proceso y deben tener relación con el objeto contractual.
* Cuando el valor esté dado en dólares de los Estados Unidos de América (USD) se convertirá a pesos colombianos utilizando para esa conversión la Tasa de Cambio Representativa del Mercado (TRM) Promedio Anual correspondiente al año de ejecución, para lo cual LA PREVISORA S.A. tomará la publicada por el Banco de la República para el año correspondiente en el enlace https://www.banrep.gov.co/es/estadisticas/trm</t>
    </r>
  </si>
  <si>
    <t xml:space="preserve">Implementación y puesta en marcha del Sistema de Gestión de Riesgo Operacional </t>
  </si>
  <si>
    <t>SUMA</t>
  </si>
  <si>
    <t>Diseño e implementación del Sistema de Administración de Riesgos Operativos</t>
  </si>
  <si>
    <t>NO CUMPLE</t>
  </si>
  <si>
    <t>EL PROVEEDOR deberá contar con un equipo de trabajo conformado por personal altamente calificado que tenga experiencia y conocimiento en la ejecución del objeto contractual.
EL PROPONENTE deberá adjuntar con su propuesta las respectivas hojas de vida y los soportes de experiencia laboral.
En el caso de requerirse cambios de personal, éstos deberán ser reemplazados por personas que cumplan con la misma experiencia y perfil requerido o superiores y en un término no mayor a 15 días calendario. Las personas designadas por el proveedor para el desarrollo de las actividades propias del contrato no tendrán ningún tipo de vinculación laboral con LAPREVISORA S.A. y sus costos deberán ser asumidos por EL PROVEEDOR.
EL PROVEEDOR es libre de establecer en su propuesta el número de personas a asignar en el desarrollo de la consultoría contratada, pero debe contar como mínimo: (1) Un Gerente de Proyecto, (1) Un líder de procesos y (3) Tres Profesionales de Procesos,</t>
  </si>
  <si>
    <t>Profesional titulado en áreas de la ingeniería industrial, sistemas, electrónica, de telecomunicaciones o afines</t>
  </si>
  <si>
    <t>Título de posgrado en gerencia de proyectos.</t>
  </si>
  <si>
    <t>mínimo de cinco (5) años de experiencia profesional especializada en cargos, roles o funciones cuyo desempeño haya sido gerencia, dirección o coordinación de mínimo cinco (5) proyectos de consultoría o en dirección de (5) proyectos de los cuales por lo menos uno haya sido en el sector asegurador.</t>
  </si>
  <si>
    <t>LÍDER DE PROCESOS</t>
  </si>
  <si>
    <t>Profesional en ingeniería industrial o afines con tarjeta o matrícula profesional en los casos reglamentados por la Ley.</t>
  </si>
  <si>
    <t>Título de posgrado en gestión de riesgos.</t>
  </si>
  <si>
    <t>PROFESIONAL DE PROCESOS</t>
  </si>
  <si>
    <t>CUMPLE: 
Maestría en Dirección de Proyectos, programas y Carteras, Universidad de Valladolid, España.</t>
  </si>
  <si>
    <t>CUMPLE
HUGO IGNACIO BARON FERNANDEZ
Ingeniero de Sistemas, Universidad INCCA de Colombia</t>
  </si>
  <si>
    <t>HUGO IGNACIO BARON FERNANDEZ</t>
  </si>
  <si>
    <t>BRINKS DE COLOMBIA</t>
  </si>
  <si>
    <t>BCSC</t>
  </si>
  <si>
    <t>CUMPLE
MASTER UNIVERSITARIO EN SEGUROS Y GERENCIA DE RIESGOS</t>
  </si>
  <si>
    <t>MARÍA EUGENIA NAVARRO HERNÁNDEZ</t>
  </si>
  <si>
    <t xml:space="preserve">NO CUMPLE
MAESTRÍA EN GESTIÓN FINANCIERA
</t>
  </si>
  <si>
    <t>ELQUIN CACERES</t>
  </si>
  <si>
    <t>NO APORTA CERTIFICACIÓN LABORAL</t>
  </si>
  <si>
    <t>Subgerente USC y director de Sears</t>
  </si>
  <si>
    <t>SEGUROS DEL ESTADO S.A</t>
  </si>
  <si>
    <t>Oficial de cumplimento</t>
  </si>
  <si>
    <t>Esp. Ingeniería de producción y logística
NO CUMPLE</t>
  </si>
  <si>
    <t>Dario Fernando Martinez Lozano</t>
  </si>
  <si>
    <t>PROFESIONAL UNIVERSITARIO OFICINA DE GESTIÓN INTEGAL DE RIESGOS</t>
  </si>
  <si>
    <t>POSITIVA COMPAÑÍA DE SEGUROS</t>
  </si>
  <si>
    <t>JORGE ANDRES RODRIGUEZ REYES</t>
  </si>
  <si>
    <t>Especialización en Sistemas De Gestión Integrados De La Calidad, Medioambiente Y
Prevención de Riesgos Laborales
NO CUMPLE</t>
  </si>
  <si>
    <t xml:space="preserve">NO APORTA CERTIFICACIÓN LABORAL RELACIONADA </t>
  </si>
  <si>
    <t>SOLANGE SÁNCHEZ</t>
  </si>
  <si>
    <t>Oscar DavidYepesTorres</t>
  </si>
  <si>
    <t xml:space="preserve">EVALUACIÓN DE REQUISITOS ESTABLECIDOS PARA LAS CERTIFICACIONES DE EXPERIENCIA. </t>
  </si>
  <si>
    <t>SEGUROS DEL PICHINCHA</t>
  </si>
  <si>
    <t>Diseño, implementación y puesta en marcha del sistema de GESTIÓN DE RIESGO OPERACIONAL</t>
  </si>
  <si>
    <t>ANGLO LATINO CORREDORES DE REASEGUROS LTDA</t>
  </si>
  <si>
    <t>Actualización de los sistemas de gestión de riesgos y BCP</t>
  </si>
  <si>
    <t>BDO ARGENTINA</t>
  </si>
  <si>
    <t>BRS INTERNATIONAL LATAM LTDA.</t>
  </si>
  <si>
    <t>Diseño e implementación d e todos los Sistemas de Administración d e Riesgos, así como  su monitoreo y reportes a los órganos de control interno y externo de la Organización. 
Dentro de los Sistemas encontramos el de riesgo operativo, LA/FT y el PTEE.</t>
  </si>
  <si>
    <t>Evaluación sumatoria de contratos que acrediten el valor del presupuesto oficial expresado en SMMLV.</t>
  </si>
  <si>
    <t>VALOR USD / SMMLV CONTRATO</t>
  </si>
  <si>
    <t>TRM BANREPUBLICA / SMMLV AÑO CONTRATO</t>
  </si>
  <si>
    <t>Objeto y/o alcance corresponda al objeto requerido en el presente proceso</t>
  </si>
  <si>
    <t>CERTIFICACIÓN 1 SEGUROS DEL PICHINCHA</t>
  </si>
  <si>
    <t>EVALUACIÓN INICIAL DE REQUISITOS 10/07/2025</t>
  </si>
  <si>
    <t>EVALUACIÓN DE SUBSANACIÓN DE REQUISITOS 17/07/2025</t>
  </si>
  <si>
    <t>CERTIFICACIÓN 2. ANGLO LATINO CORREDORES DE REASEGUROS LTDA</t>
  </si>
  <si>
    <t>CERTIFICACIÓN 3. ANGLO LATINO CORREDORES DE REASEGUROS LTDA</t>
  </si>
  <si>
    <t xml:space="preserve">CERTIFICACIÓN 4. BDO ARGENTINA </t>
  </si>
  <si>
    <t>CERTIFICACIÓN 5 BRS INTERNATIONAL LATAM LTDA</t>
  </si>
  <si>
    <t xml:space="preserve">CUMPLE: SUBSANA CON DATOS RELACIONADOS EN EL FOLIO 53 </t>
  </si>
  <si>
    <t>Indicar la fecha de inicio y de terminación del contrato u orden de compra y de sus prórrogas si a ello hubiere lugar.</t>
  </si>
  <si>
    <t xml:space="preserve">NO CUMPLE:  NO SUBSANAN, EL DATO DE INICIO DE CONTRATO DEBE ESTAR EXPLICITO EN EL CUERPO DE LA CERTIFICACIÓN </t>
  </si>
  <si>
    <t xml:space="preserve">NO CUMPLE REQUISITO DE EXPERIENCIA DE POR LO MENOS GERENCIA, DIRECCIÓN O COORDINACIÓN DE MÍNIMO UN PROYECTO EN SECTOR ASEGURADOR. </t>
  </si>
  <si>
    <t xml:space="preserve">NO CUMPLE. NO SUBSANARON REQUISITO DE EXPERIENCIA DE POR LO MENOS GERENCIA, DIRECCIÓN O COORDINACIÓN DE MÍNIMO UN PROYECTO EN SECTOR ASEGURADOR. </t>
  </si>
  <si>
    <t>PROVEEDOR</t>
  </si>
  <si>
    <t xml:space="preserve">CUMPLE PARCIALMENTE YA QUE NO APORTA EXPERIENCIA SECTOR ASEGURADOR    </t>
  </si>
  <si>
    <t>NO CUMPLE
ABOGADA</t>
  </si>
  <si>
    <t xml:space="preserve">NO CUMPLE
ABOGADA, NO SUBSANAN CON PERFIL AJUSTADO A LO REQUERIDO EN EL PLIEGO DE CONDICIONES. </t>
  </si>
  <si>
    <t xml:space="preserve">NO CUMPLE
ECONOMISTA, NO SUBSANAN CON PERFIL AJUSTADO A LO REQUERIDO EN EL PLIEGO DE CONDICIONES. </t>
  </si>
  <si>
    <t xml:space="preserve">NO CUMPLE
MAESTRÍA EN GESTIÓN FINANCIERA, NO SUBSANAN CON PERFIL AJUSTADO A LO REQUERIDO EN EL PLIEGO DE CONDICIONES. 
</t>
  </si>
  <si>
    <t>NO CUMPLE 
ECONOMISTA</t>
  </si>
  <si>
    <t>Diez (10) años de experiencia profesional certificada a partir de la fecha de expedición de la tarjeta profesional y mínimo cinco (5) años de experiencia profesional especializada en cargos, roles o funciones cuyo desempeño haya sido como líder de procesos.</t>
  </si>
  <si>
    <t xml:space="preserve">NO CUMPLE; NO SUBSANAN LA SUMATORIA DE CERTIFICADOS DE EXPERIENCIA LABORAL NO SUMAN 10 AÑOS DE EXPERIENCIA PROFESIONAL. </t>
  </si>
  <si>
    <t xml:space="preserve">NO CUMPLE; NO SUBSANAN. NO APORTA CERTIFICACIONES LABORALES. </t>
  </si>
  <si>
    <t>DARIO FERNANDO MARTINEZ LOZANO</t>
  </si>
  <si>
    <t>OSCAR DAVID YEPES TORRES</t>
  </si>
  <si>
    <t>Administrador de empresas,
NO CUMPLE</t>
  </si>
  <si>
    <t>Ingeniero Industrial
CUMPLE</t>
  </si>
  <si>
    <t>Contador a Pública
NO CUMPLE</t>
  </si>
  <si>
    <t>Especialización en Gestión de Riesgos
CUMPLE</t>
  </si>
  <si>
    <t xml:space="preserve">Administrador de empresas,
NO CUMPLE, NO SUBSANAN CON PERFIL AJUSTADO A LO REQUERIDO EN EL PLIEGO DE CONDICIONES. </t>
  </si>
  <si>
    <t xml:space="preserve">Esp. Ingeniería de producción y logística
NO CUMPLE, NO SUBSANAN CON PERFIL AJUSTADO A LO REQUERIDO EN EL PLIEGO DE CONDICIONES. </t>
  </si>
  <si>
    <t xml:space="preserve">Especialización en Sistemas De Gestión Integrados De La Calidad, Medioambiente Y
Prevención de Riesgos Laborales
NO CUMPLE, NO SUBSANAN CON PERFIL AJUSTADO A LO REQUERIDO EN EL PLIEGO DE CONDICIONES. </t>
  </si>
  <si>
    <t xml:space="preserve">Contador a Pública
NO CUMPLE, NO SUBSANAN CON PERFIL AJUSTADO A LO REQUERIDO EN EL PLIEGO DE CONDICIONES. </t>
  </si>
  <si>
    <t xml:space="preserve">Economista
NO CUMPLE, NO SUBSANAN CON PERFIL AJUSTADO A LO REQUERIDO EN EL PLIEGO DE CONDICIONES. </t>
  </si>
  <si>
    <t xml:space="preserve">MaestríaenActuaría
(materiasfinalizadas)
NO CUMPLE, NO SUBSANAN CON PERFIL AJUSTADO A LO REQUERIDO EN EL PLIEGO DE CONDICIONES. </t>
  </si>
  <si>
    <t>Mínimo dos (2) años de experiencia profesional certificada, a partir de la feca de expedición
Experiencia específica: mínimo cinco (5) años de experiencia profesional especializada en cargos, roles o funciones cuyo desempeño haya sido como gestor, analista o profesional de riesgos.</t>
  </si>
  <si>
    <t xml:space="preserve">NO CUMPLE REQUISITO DE EXPERIENCIA ESPECIFICA EN TIEMPO. </t>
  </si>
  <si>
    <t xml:space="preserve">NO CUMPLE, NO SUBSANAN EXPERIENCIA ESPECIFICA EN TIEMPO QUE SUME 5 AÑOS </t>
  </si>
  <si>
    <t xml:space="preserve">NO CUMPLE, NO SUBSANAN APORTANDO CERTIFICADOS DE EXPERIENCIA LABORAL </t>
  </si>
  <si>
    <t xml:space="preserve">NO CUMPLE APORTANDO CERTIFICADOS DE EXPERIENCIA LABORAL </t>
  </si>
  <si>
    <t>ANEXO 2  EVALUACIÓN REQUISITOS Y EXPERIENCIA RECURSO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</si>
</sst>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0.000"/>
    <numFmt numFmtId="165" formatCode="0.0"/>
  </numFmts>
  <fonts count="18" x14ac:knownFonts="1">
    <font>
      <sz val="11"/>
      <color theme="1"/>
      <name val="Calibri"/>
      <family val="2"/>
      <scheme val="minor"/>
    </font>
    <font>
      <sz val="10"/>
      <color theme="1"/>
      <name val="Arial"/>
      <family val="2"/>
    </font>
    <font>
      <b/>
      <sz val="10"/>
      <color theme="1"/>
      <name val="Arial"/>
      <family val="2"/>
    </font>
    <font>
      <sz val="10"/>
      <color theme="1"/>
      <name val="Calibri"/>
      <family val="2"/>
      <scheme val="minor"/>
    </font>
    <font>
      <b/>
      <sz val="10"/>
      <color theme="1"/>
      <name val="Calibri"/>
      <family val="2"/>
      <scheme val="minor"/>
    </font>
    <font>
      <sz val="10"/>
      <color theme="1"/>
      <name val="Tahoma"/>
      <family val="2"/>
    </font>
    <font>
      <b/>
      <sz val="11"/>
      <color theme="1"/>
      <name val="Calibri"/>
      <family val="2"/>
      <scheme val="minor"/>
    </font>
    <font>
      <sz val="10"/>
      <color theme="1"/>
      <name val="Verdana"/>
      <family val="2"/>
    </font>
    <font>
      <b/>
      <sz val="10"/>
      <color rgb="FFFFFFFF"/>
      <name val="Tahoma"/>
      <family val="2"/>
    </font>
    <font>
      <sz val="10"/>
      <color rgb="FF000000"/>
      <name val="Verdana"/>
      <family val="2"/>
    </font>
    <font>
      <b/>
      <sz val="12"/>
      <color theme="1"/>
      <name val="Calibri"/>
      <family val="2"/>
      <scheme val="minor"/>
    </font>
    <font>
      <b/>
      <sz val="11"/>
      <color theme="0"/>
      <name val="Calibri"/>
      <family val="2"/>
      <scheme val="minor"/>
    </font>
    <font>
      <sz val="11"/>
      <color theme="0"/>
      <name val="Calibri"/>
      <family val="2"/>
      <scheme val="minor"/>
    </font>
    <font>
      <b/>
      <sz val="10"/>
      <color theme="0"/>
      <name val="Tahoma"/>
      <family val="2"/>
    </font>
    <font>
      <b/>
      <sz val="10"/>
      <color theme="0"/>
      <name val="Arial"/>
      <family val="2"/>
    </font>
    <font>
      <b/>
      <sz val="14"/>
      <color theme="1"/>
      <name val="Calibri"/>
      <family val="2"/>
      <scheme val="minor"/>
    </font>
    <font>
      <sz val="11"/>
      <color theme="1"/>
      <name val="Calibri"/>
      <family val="2"/>
      <scheme val="minor"/>
    </font>
    <font>
      <b/>
      <sz val="14"/>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7C80"/>
        <bgColor indexed="64"/>
      </patternFill>
    </fill>
    <fill>
      <patternFill patternType="solid">
        <fgColor theme="6" tint="0.59999389629810485"/>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2" fontId="16" fillId="0" borderId="0" applyFont="0" applyFill="0" applyBorder="0" applyAlignment="0" applyProtection="0"/>
  </cellStyleXfs>
  <cellXfs count="172">
    <xf numFmtId="0" fontId="0" fillId="0" borderId="0" xfId="0"/>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xf numFmtId="0" fontId="5" fillId="0" borderId="1" xfId="0" applyFont="1" applyBorder="1" applyAlignment="1">
      <alignment vertical="center" wrapText="1"/>
    </xf>
    <xf numFmtId="0" fontId="5" fillId="0" borderId="1" xfId="0" applyFont="1" applyBorder="1" applyAlignment="1">
      <alignment horizontal="justify" vertical="center" wrapText="1"/>
    </xf>
    <xf numFmtId="14" fontId="3" fillId="0" borderId="0" xfId="0" applyNumberFormat="1" applyFont="1"/>
    <xf numFmtId="0" fontId="4" fillId="0" borderId="0" xfId="0" applyFont="1" applyAlignment="1">
      <alignment horizontal="justify" vertical="center" wrapText="1"/>
    </xf>
    <xf numFmtId="0" fontId="3" fillId="0" borderId="1" xfId="0" applyFont="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vertical="center"/>
    </xf>
    <xf numFmtId="0" fontId="7" fillId="2" borderId="1" xfId="0" applyFont="1" applyFill="1" applyBorder="1" applyAlignment="1">
      <alignment horizontal="center" vertical="center" wrapText="1"/>
    </xf>
    <xf numFmtId="164" fontId="3" fillId="0" borderId="0" xfId="0" applyNumberFormat="1" applyFont="1"/>
    <xf numFmtId="0" fontId="7" fillId="2" borderId="0" xfId="0" applyFont="1" applyFill="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wrapText="1"/>
    </xf>
    <xf numFmtId="1" fontId="3" fillId="0" borderId="0" xfId="0" applyNumberFormat="1" applyFont="1"/>
    <xf numFmtId="0" fontId="0" fillId="0" borderId="1" xfId="0" applyBorder="1" applyAlignment="1">
      <alignment vertical="center" wrapText="1"/>
    </xf>
    <xf numFmtId="0" fontId="4"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0" xfId="0" applyFont="1" applyAlignment="1">
      <alignment horizontal="center" vertical="center" wrapText="1"/>
    </xf>
    <xf numFmtId="0" fontId="8" fillId="4" borderId="9" xfId="0" applyFont="1" applyFill="1" applyBorder="1" applyAlignment="1">
      <alignment horizontal="center" vertical="center" wrapText="1"/>
    </xf>
    <xf numFmtId="0" fontId="8" fillId="4" borderId="3" xfId="0" applyFont="1" applyFill="1" applyBorder="1" applyAlignment="1">
      <alignment vertical="center" wrapText="1"/>
    </xf>
    <xf numFmtId="0" fontId="13" fillId="4" borderId="9" xfId="0" applyFont="1" applyFill="1" applyBorder="1" applyAlignment="1">
      <alignment horizontal="center" vertical="center" wrapText="1"/>
    </xf>
    <xf numFmtId="0" fontId="13" fillId="4" borderId="2" xfId="0" applyFont="1" applyFill="1" applyBorder="1" applyAlignment="1">
      <alignment vertical="center" wrapText="1"/>
    </xf>
    <xf numFmtId="1" fontId="0" fillId="0" borderId="0" xfId="0" applyNumberFormat="1"/>
    <xf numFmtId="0" fontId="4" fillId="0" borderId="1" xfId="0" applyFont="1" applyBorder="1" applyAlignment="1">
      <alignment horizontal="left" vertical="center" wrapText="1"/>
    </xf>
    <xf numFmtId="1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8" fillId="4" borderId="11"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13" fillId="4" borderId="13" xfId="0" applyFont="1" applyFill="1" applyBorder="1" applyAlignment="1">
      <alignment vertical="center" wrapText="1"/>
    </xf>
    <xf numFmtId="14" fontId="3" fillId="0" borderId="1" xfId="0" applyNumberFormat="1" applyFont="1" applyBorder="1" applyAlignment="1">
      <alignment vertical="center"/>
    </xf>
    <xf numFmtId="14" fontId="3" fillId="0" borderId="1" xfId="0" applyNumberFormat="1" applyFont="1" applyBorder="1" applyAlignment="1">
      <alignment horizontal="center" vertical="center"/>
    </xf>
    <xf numFmtId="0" fontId="1" fillId="2" borderId="6" xfId="0" applyFont="1" applyFill="1" applyBorder="1" applyAlignment="1">
      <alignment vertical="center" wrapText="1"/>
    </xf>
    <xf numFmtId="0" fontId="1" fillId="2" borderId="7" xfId="0" applyFont="1" applyFill="1" applyBorder="1" applyAlignment="1">
      <alignment vertical="center" wrapText="1"/>
    </xf>
    <xf numFmtId="165" fontId="0" fillId="0" borderId="9" xfId="0" applyNumberFormat="1" applyBorder="1" applyAlignment="1">
      <alignment horizontal="center" vertical="center"/>
    </xf>
    <xf numFmtId="14" fontId="3" fillId="0" borderId="9"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14" fontId="4" fillId="0" borderId="0" xfId="0" applyNumberFormat="1" applyFont="1" applyAlignment="1">
      <alignment horizontal="left" vertical="top" wrapText="1"/>
    </xf>
    <xf numFmtId="165" fontId="0" fillId="0" borderId="0" xfId="0" applyNumberFormat="1" applyAlignment="1">
      <alignment horizontal="center" vertical="center"/>
    </xf>
    <xf numFmtId="0" fontId="8" fillId="4" borderId="4" xfId="0" applyFont="1" applyFill="1" applyBorder="1" applyAlignment="1">
      <alignment vertical="center" wrapText="1"/>
    </xf>
    <xf numFmtId="0" fontId="8" fillId="4" borderId="13" xfId="0" applyFont="1" applyFill="1" applyBorder="1" applyAlignment="1">
      <alignment vertical="center" wrapText="1"/>
    </xf>
    <xf numFmtId="0" fontId="1" fillId="2" borderId="0" xfId="0" applyFont="1" applyFill="1" applyAlignment="1">
      <alignment vertical="center" wrapText="1"/>
    </xf>
    <xf numFmtId="0" fontId="0" fillId="0" borderId="9" xfId="0" applyBorder="1" applyAlignment="1">
      <alignment vertical="center" wrapText="1"/>
    </xf>
    <xf numFmtId="4" fontId="0" fillId="0" borderId="1" xfId="0" applyNumberFormat="1" applyBorder="1" applyAlignment="1">
      <alignment vertical="center"/>
    </xf>
    <xf numFmtId="42" fontId="0" fillId="0" borderId="0" xfId="1" applyFont="1"/>
    <xf numFmtId="42" fontId="0" fillId="0" borderId="0" xfId="0" applyNumberFormat="1"/>
    <xf numFmtId="42" fontId="0" fillId="0" borderId="1" xfId="1" applyFont="1" applyBorder="1" applyAlignment="1">
      <alignment vertical="center"/>
    </xf>
    <xf numFmtId="42" fontId="0" fillId="0" borderId="9" xfId="1" applyFont="1" applyBorder="1" applyAlignment="1">
      <alignment vertical="center"/>
    </xf>
    <xf numFmtId="42" fontId="0" fillId="0" borderId="9" xfId="1" applyFont="1" applyBorder="1" applyAlignment="1">
      <alignment vertical="center" wrapText="1"/>
    </xf>
    <xf numFmtId="42" fontId="0" fillId="0" borderId="0" xfId="0" applyNumberFormat="1" applyAlignment="1">
      <alignment vertical="center"/>
    </xf>
    <xf numFmtId="0" fontId="0" fillId="0" borderId="0" xfId="0" applyAlignment="1">
      <alignment horizontal="right" vertical="center" wrapText="1"/>
    </xf>
    <xf numFmtId="14" fontId="3" fillId="0" borderId="1" xfId="0" applyNumberFormat="1" applyFont="1" applyBorder="1"/>
    <xf numFmtId="0" fontId="13" fillId="4" borderId="11" xfId="0" applyFont="1" applyFill="1" applyBorder="1" applyAlignment="1">
      <alignment horizontal="center" vertical="center" wrapText="1"/>
    </xf>
    <xf numFmtId="42" fontId="0" fillId="7" borderId="0" xfId="0" applyNumberFormat="1" applyFill="1" applyAlignment="1">
      <alignment vertical="center"/>
    </xf>
    <xf numFmtId="4" fontId="0" fillId="0" borderId="1" xfId="0" applyNumberFormat="1" applyBorder="1" applyAlignment="1">
      <alignment vertical="center" wrapText="1"/>
    </xf>
    <xf numFmtId="1" fontId="0" fillId="0" borderId="1" xfId="1" applyNumberFormat="1" applyFont="1" applyBorder="1" applyAlignment="1">
      <alignment vertical="center"/>
    </xf>
    <xf numFmtId="1" fontId="0" fillId="0" borderId="9" xfId="1" applyNumberFormat="1" applyFont="1" applyBorder="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left" vertical="center" wrapText="1"/>
    </xf>
    <xf numFmtId="0" fontId="0" fillId="0" borderId="2" xfId="0" applyBorder="1" applyAlignment="1">
      <alignment wrapText="1"/>
    </xf>
    <xf numFmtId="0" fontId="12" fillId="4" borderId="17" xfId="0" applyFont="1" applyFill="1" applyBorder="1" applyAlignment="1">
      <alignment horizontal="center" vertical="center"/>
    </xf>
    <xf numFmtId="0" fontId="12" fillId="4" borderId="18" xfId="0" applyFont="1" applyFill="1" applyBorder="1" applyAlignment="1">
      <alignment horizontal="center" vertical="center"/>
    </xf>
    <xf numFmtId="0" fontId="0" fillId="7" borderId="17" xfId="0" applyFill="1" applyBorder="1" applyAlignment="1">
      <alignment vertical="center"/>
    </xf>
    <xf numFmtId="0" fontId="0" fillId="7" borderId="18" xfId="0" applyFill="1" applyBorder="1" applyAlignment="1">
      <alignment vertical="center"/>
    </xf>
    <xf numFmtId="0" fontId="0" fillId="7" borderId="18" xfId="0" applyFill="1" applyBorder="1"/>
    <xf numFmtId="0" fontId="0" fillId="6" borderId="17" xfId="0" applyFill="1" applyBorder="1" applyAlignment="1">
      <alignment vertical="center"/>
    </xf>
    <xf numFmtId="0" fontId="0" fillId="7" borderId="19" xfId="0" applyFill="1" applyBorder="1" applyAlignment="1">
      <alignment vertical="center"/>
    </xf>
    <xf numFmtId="0" fontId="0" fillId="7" borderId="20" xfId="0" applyFill="1" applyBorder="1" applyAlignment="1">
      <alignment vertical="center"/>
    </xf>
    <xf numFmtId="0" fontId="6" fillId="7" borderId="18" xfId="0" applyFont="1" applyFill="1" applyBorder="1" applyAlignment="1">
      <alignment vertical="center"/>
    </xf>
    <xf numFmtId="0" fontId="6" fillId="6" borderId="18" xfId="0" applyFont="1" applyFill="1" applyBorder="1" applyAlignment="1">
      <alignment horizontal="left" vertical="center" wrapText="1"/>
    </xf>
    <xf numFmtId="0" fontId="13" fillId="4" borderId="12" xfId="0" applyFont="1" applyFill="1" applyBorder="1" applyAlignment="1">
      <alignment horizontal="center" vertical="center" wrapText="1"/>
    </xf>
    <xf numFmtId="0" fontId="8" fillId="4" borderId="8" xfId="0" applyFont="1" applyFill="1" applyBorder="1" applyAlignment="1">
      <alignment horizontal="center" vertical="center"/>
    </xf>
    <xf numFmtId="0" fontId="8" fillId="4" borderId="0" xfId="0" applyFont="1" applyFill="1" applyAlignment="1">
      <alignment vertical="center"/>
    </xf>
    <xf numFmtId="0" fontId="9" fillId="2" borderId="1" xfId="0" applyFont="1" applyFill="1" applyBorder="1" applyAlignment="1">
      <alignment vertical="center" wrapText="1"/>
    </xf>
    <xf numFmtId="0" fontId="0" fillId="8" borderId="1" xfId="0" applyFill="1" applyBorder="1" applyAlignment="1">
      <alignment vertical="center" wrapText="1"/>
    </xf>
    <xf numFmtId="14" fontId="0" fillId="8" borderId="1" xfId="0" applyNumberFormat="1" applyFill="1" applyBorder="1" applyAlignment="1">
      <alignment horizontal="left" vertical="center" wrapText="1"/>
    </xf>
    <xf numFmtId="0" fontId="9" fillId="6" borderId="1" xfId="0" applyFont="1" applyFill="1" applyBorder="1" applyAlignment="1">
      <alignment vertical="center" wrapText="1"/>
    </xf>
    <xf numFmtId="0" fontId="5" fillId="0" borderId="2" xfId="0" applyFont="1" applyBorder="1" applyAlignment="1">
      <alignment horizontal="justify" vertical="center" wrapText="1"/>
    </xf>
    <xf numFmtId="0" fontId="5" fillId="0" borderId="2" xfId="0" applyFont="1" applyBorder="1" applyAlignment="1">
      <alignment vertical="center" wrapText="1"/>
    </xf>
    <xf numFmtId="0" fontId="5" fillId="6" borderId="17" xfId="0" applyFont="1" applyFill="1" applyBorder="1" applyAlignment="1">
      <alignment horizontal="justify" vertical="center" wrapText="1"/>
    </xf>
    <xf numFmtId="0" fontId="0" fillId="6" borderId="18" xfId="0" applyFill="1" applyBorder="1" applyAlignment="1">
      <alignment vertical="center" wrapText="1"/>
    </xf>
    <xf numFmtId="0" fontId="0" fillId="8" borderId="19" xfId="0" applyFill="1" applyBorder="1" applyAlignment="1">
      <alignment horizontal="left" vertical="center" wrapText="1"/>
    </xf>
    <xf numFmtId="0" fontId="0" fillId="8" borderId="20" xfId="0" applyFill="1" applyBorder="1" applyAlignment="1">
      <alignment horizontal="left" vertical="center" wrapText="1"/>
    </xf>
    <xf numFmtId="0" fontId="0" fillId="6" borderId="17" xfId="0" applyFill="1" applyBorder="1" applyAlignment="1">
      <alignment vertical="center" wrapText="1"/>
    </xf>
    <xf numFmtId="0" fontId="0" fillId="6" borderId="19" xfId="0" applyFill="1" applyBorder="1" applyAlignment="1">
      <alignment horizontal="left" vertical="center" wrapText="1"/>
    </xf>
    <xf numFmtId="0" fontId="0" fillId="6" borderId="20" xfId="0" applyFill="1" applyBorder="1" applyAlignment="1">
      <alignment horizontal="left" vertical="center" wrapText="1"/>
    </xf>
    <xf numFmtId="0" fontId="9" fillId="2" borderId="2" xfId="0" applyFont="1" applyFill="1" applyBorder="1" applyAlignment="1">
      <alignment vertical="center" wrapText="1"/>
    </xf>
    <xf numFmtId="0" fontId="8" fillId="4" borderId="12" xfId="0" applyFont="1" applyFill="1" applyBorder="1" applyAlignment="1">
      <alignment horizontal="center" vertical="center" wrapText="1"/>
    </xf>
    <xf numFmtId="0" fontId="9" fillId="6" borderId="34" xfId="0" applyFont="1" applyFill="1" applyBorder="1" applyAlignment="1">
      <alignment vertical="center" wrapText="1"/>
    </xf>
    <xf numFmtId="0" fontId="9" fillId="6" borderId="35" xfId="0" applyFont="1" applyFill="1" applyBorder="1" applyAlignment="1">
      <alignment vertical="center" wrapText="1"/>
    </xf>
    <xf numFmtId="0" fontId="9" fillId="6" borderId="3" xfId="0" applyFont="1" applyFill="1" applyBorder="1" applyAlignment="1">
      <alignment vertical="center" wrapText="1"/>
    </xf>
    <xf numFmtId="0" fontId="3" fillId="0" borderId="1" xfId="0" applyFont="1" applyBorder="1" applyAlignment="1">
      <alignment horizontal="left" vertical="center" wrapText="1"/>
    </xf>
    <xf numFmtId="0" fontId="3" fillId="0" borderId="0" xfId="0" applyFont="1" applyAlignment="1">
      <alignment horizontal="left" wrapText="1"/>
    </xf>
    <xf numFmtId="0" fontId="3" fillId="0" borderId="1" xfId="0" applyFont="1" applyBorder="1" applyAlignment="1">
      <alignment horizontal="left" wrapText="1"/>
    </xf>
    <xf numFmtId="0" fontId="14" fillId="3" borderId="12" xfId="0" applyFont="1" applyFill="1" applyBorder="1" applyAlignment="1">
      <alignment horizontal="center" vertical="center" wrapText="1"/>
    </xf>
    <xf numFmtId="0" fontId="9" fillId="6" borderId="2" xfId="0" applyFont="1" applyFill="1" applyBorder="1" applyAlignment="1">
      <alignment vertical="center" wrapText="1"/>
    </xf>
    <xf numFmtId="0" fontId="8" fillId="2" borderId="0" xfId="0" applyFont="1" applyFill="1" applyAlignment="1">
      <alignment vertical="center"/>
    </xf>
    <xf numFmtId="0" fontId="9" fillId="2" borderId="0" xfId="0" applyFont="1" applyFill="1" applyAlignment="1">
      <alignment vertical="center" wrapText="1"/>
    </xf>
    <xf numFmtId="0" fontId="8" fillId="4" borderId="1" xfId="0" applyFont="1" applyFill="1" applyBorder="1" applyAlignment="1">
      <alignment vertical="center"/>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9" fillId="8" borderId="17" xfId="0" applyFont="1" applyFill="1" applyBorder="1" applyAlignment="1">
      <alignment horizontal="justify" vertical="center" wrapText="1"/>
    </xf>
    <xf numFmtId="0" fontId="9" fillId="8" borderId="18" xfId="0" applyFont="1" applyFill="1" applyBorder="1" applyAlignment="1">
      <alignment horizontal="justify" vertical="center" wrapText="1"/>
    </xf>
    <xf numFmtId="14" fontId="0" fillId="6" borderId="17" xfId="0" applyNumberFormat="1" applyFill="1" applyBorder="1" applyAlignment="1">
      <alignment horizontal="left" vertical="center" wrapText="1"/>
    </xf>
    <xf numFmtId="14" fontId="0" fillId="6" borderId="18" xfId="0" applyNumberFormat="1" applyFill="1" applyBorder="1" applyAlignment="1">
      <alignment horizontal="left" vertical="center" wrapText="1"/>
    </xf>
    <xf numFmtId="0" fontId="5" fillId="8" borderId="19" xfId="0" applyFont="1" applyFill="1" applyBorder="1" applyAlignment="1">
      <alignment vertical="center" wrapText="1"/>
    </xf>
    <xf numFmtId="0" fontId="5" fillId="8" borderId="20" xfId="0" applyFont="1" applyFill="1" applyBorder="1" applyAlignment="1">
      <alignment vertical="center" wrapText="1"/>
    </xf>
    <xf numFmtId="14" fontId="3" fillId="6" borderId="17" xfId="0" applyNumberFormat="1" applyFont="1" applyFill="1" applyBorder="1" applyAlignment="1">
      <alignment vertical="center" wrapText="1"/>
    </xf>
    <xf numFmtId="14" fontId="3" fillId="6" borderId="18" xfId="0" applyNumberFormat="1" applyFont="1" applyFill="1" applyBorder="1" applyAlignment="1">
      <alignment vertical="center" wrapText="1"/>
    </xf>
    <xf numFmtId="14" fontId="3" fillId="6" borderId="19" xfId="0" applyNumberFormat="1" applyFont="1" applyFill="1" applyBorder="1" applyAlignment="1">
      <alignment vertical="center" wrapText="1"/>
    </xf>
    <xf numFmtId="14" fontId="3" fillId="6" borderId="20" xfId="0" applyNumberFormat="1" applyFont="1" applyFill="1" applyBorder="1" applyAlignment="1">
      <alignment vertical="center" wrapText="1"/>
    </xf>
    <xf numFmtId="0" fontId="12" fillId="4" borderId="23" xfId="0" applyFont="1" applyFill="1" applyBorder="1" applyAlignment="1">
      <alignment horizontal="center" vertical="center"/>
    </xf>
    <xf numFmtId="0" fontId="12" fillId="4" borderId="24" xfId="0" applyFont="1" applyFill="1" applyBorder="1" applyAlignment="1">
      <alignment horizontal="center" vertical="center"/>
    </xf>
    <xf numFmtId="0" fontId="1" fillId="2" borderId="0" xfId="0" applyFont="1" applyFill="1" applyAlignment="1">
      <alignment horizontal="left" vertical="center" wrapText="1"/>
    </xf>
    <xf numFmtId="0" fontId="12" fillId="4" borderId="2" xfId="0" applyFont="1" applyFill="1" applyBorder="1" applyAlignment="1">
      <alignment horizontal="left" vertical="center"/>
    </xf>
    <xf numFmtId="0" fontId="12" fillId="4" borderId="5" xfId="0" applyFont="1" applyFill="1" applyBorder="1" applyAlignment="1">
      <alignment horizontal="left" vertical="center"/>
    </xf>
    <xf numFmtId="0" fontId="6" fillId="0" borderId="2" xfId="0" applyFont="1" applyBorder="1" applyAlignment="1">
      <alignment horizontal="right" vertical="center" wrapText="1"/>
    </xf>
    <xf numFmtId="0" fontId="6" fillId="0" borderId="10" xfId="0" applyFont="1" applyBorder="1" applyAlignment="1">
      <alignment horizontal="right" vertical="center" wrapText="1"/>
    </xf>
    <xf numFmtId="0" fontId="6" fillId="0" borderId="3" xfId="0" applyFont="1" applyBorder="1" applyAlignment="1">
      <alignment horizontal="right" vertical="center" wrapText="1"/>
    </xf>
    <xf numFmtId="0" fontId="14" fillId="4" borderId="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1" fillId="4" borderId="2"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xf>
    <xf numFmtId="0" fontId="13" fillId="4" borderId="6" xfId="0" applyFont="1" applyFill="1" applyBorder="1" applyAlignment="1">
      <alignment horizontal="center" vertical="center" wrapText="1"/>
    </xf>
    <xf numFmtId="0" fontId="13" fillId="4" borderId="0" xfId="0" applyFont="1" applyFill="1" applyAlignment="1">
      <alignment horizontal="center" vertical="center" wrapText="1"/>
    </xf>
    <xf numFmtId="14" fontId="0" fillId="0" borderId="1" xfId="0" applyNumberForma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15" fillId="0" borderId="0" xfId="0" applyFont="1" applyAlignment="1">
      <alignment horizontal="center" vertical="center"/>
    </xf>
    <xf numFmtId="0" fontId="13" fillId="4" borderId="4"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3" borderId="23" xfId="0" applyFont="1" applyFill="1" applyBorder="1" applyAlignment="1">
      <alignment horizontal="center" vertical="center"/>
    </xf>
    <xf numFmtId="0" fontId="14" fillId="3" borderId="24"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3" fillId="4" borderId="7" xfId="0" applyFont="1" applyFill="1" applyBorder="1" applyAlignment="1">
      <alignment horizontal="center" vertical="center" wrapText="1"/>
    </xf>
    <xf numFmtId="0" fontId="6" fillId="0" borderId="0" xfId="0" applyFont="1" applyAlignment="1">
      <alignment horizontal="center" wrapText="1"/>
    </xf>
    <xf numFmtId="0" fontId="6" fillId="0" borderId="0" xfId="0" applyFont="1" applyAlignment="1">
      <alignment horizontal="center"/>
    </xf>
    <xf numFmtId="0" fontId="13" fillId="4" borderId="8" xfId="0" applyFont="1" applyFill="1" applyBorder="1" applyAlignment="1">
      <alignment horizontal="center" vertical="center" wrapText="1"/>
    </xf>
    <xf numFmtId="0" fontId="4" fillId="0" borderId="1" xfId="0" applyFont="1" applyBorder="1" applyAlignment="1">
      <alignment horizontal="left" vertical="center" wrapText="1"/>
    </xf>
    <xf numFmtId="0" fontId="10" fillId="0" borderId="21" xfId="0" applyFont="1" applyBorder="1" applyAlignment="1">
      <alignment horizontal="center" vertical="center"/>
    </xf>
    <xf numFmtId="0" fontId="10" fillId="0" borderId="31" xfId="0" applyFont="1" applyBorder="1" applyAlignment="1">
      <alignment horizontal="center" vertical="center"/>
    </xf>
    <xf numFmtId="0" fontId="10" fillId="0" borderId="22" xfId="0" applyFont="1" applyBorder="1" applyAlignment="1">
      <alignment horizontal="center" vertical="center"/>
    </xf>
    <xf numFmtId="0" fontId="15" fillId="0" borderId="7" xfId="0" applyFont="1" applyBorder="1" applyAlignment="1">
      <alignment horizontal="center"/>
    </xf>
    <xf numFmtId="0" fontId="15" fillId="0" borderId="0" xfId="0" applyFont="1" applyAlignment="1">
      <alignment horizontal="center"/>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cellXfs>
  <cellStyles count="2">
    <cellStyle name="Moneda [0]" xfId="1" builtinId="7"/>
    <cellStyle name="Normal" xfId="0" builtinId="0"/>
  </cellStyles>
  <dxfs count="0"/>
  <tableStyles count="0" defaultTableStyle="TableStyleMedium9"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80AC8-26D5-47C9-8636-39EB35B0BBAE}">
  <dimension ref="A1:K28"/>
  <sheetViews>
    <sheetView showGridLines="0" topLeftCell="A28" zoomScale="70" zoomScaleNormal="70" workbookViewId="0">
      <selection activeCell="A3" sqref="A3:G7"/>
    </sheetView>
  </sheetViews>
  <sheetFormatPr baseColWidth="10" defaultRowHeight="14.5" x14ac:dyDescent="0.35"/>
  <cols>
    <col min="1" max="1" width="41.6328125" customWidth="1"/>
    <col min="2" max="2" width="51.7265625" customWidth="1"/>
    <col min="3" max="3" width="53.26953125" customWidth="1"/>
    <col min="4" max="4" width="41.36328125" customWidth="1"/>
    <col min="5" max="5" width="50.81640625" bestFit="1" customWidth="1"/>
    <col min="6" max="6" width="40.36328125" customWidth="1"/>
    <col min="7" max="7" width="50.81640625" bestFit="1" customWidth="1"/>
    <col min="8" max="8" width="41.90625" bestFit="1" customWidth="1"/>
    <col min="9" max="9" width="50.81640625" bestFit="1" customWidth="1"/>
    <col min="10" max="10" width="42.6328125" customWidth="1"/>
    <col min="11" max="11" width="50.54296875" customWidth="1"/>
  </cols>
  <sheetData>
    <row r="1" spans="1:11" x14ac:dyDescent="0.35">
      <c r="A1" t="s">
        <v>14</v>
      </c>
    </row>
    <row r="3" spans="1:11" ht="14.4" customHeight="1" x14ac:dyDescent="0.35">
      <c r="A3" s="121" t="s">
        <v>27</v>
      </c>
      <c r="B3" s="121"/>
      <c r="C3" s="121"/>
      <c r="D3" s="121"/>
      <c r="E3" s="121"/>
      <c r="F3" s="121"/>
      <c r="G3" s="121"/>
      <c r="H3" s="47"/>
      <c r="I3" s="47"/>
      <c r="J3" s="47"/>
      <c r="K3" s="47"/>
    </row>
    <row r="4" spans="1:11" x14ac:dyDescent="0.35">
      <c r="A4" s="121"/>
      <c r="B4" s="121"/>
      <c r="C4" s="121"/>
      <c r="D4" s="121"/>
      <c r="E4" s="121"/>
      <c r="F4" s="121"/>
      <c r="G4" s="121"/>
      <c r="H4" s="47"/>
      <c r="I4" s="47"/>
      <c r="J4" s="47"/>
      <c r="K4" s="47"/>
    </row>
    <row r="5" spans="1:11" x14ac:dyDescent="0.35">
      <c r="A5" s="121"/>
      <c r="B5" s="121"/>
      <c r="C5" s="121"/>
      <c r="D5" s="121"/>
      <c r="E5" s="121"/>
      <c r="F5" s="121"/>
      <c r="G5" s="121"/>
      <c r="H5" s="47"/>
      <c r="I5" s="47"/>
      <c r="J5" s="47"/>
      <c r="K5" s="47"/>
    </row>
    <row r="6" spans="1:11" ht="105" customHeight="1" x14ac:dyDescent="0.35">
      <c r="A6" s="121"/>
      <c r="B6" s="121"/>
      <c r="C6" s="121"/>
      <c r="D6" s="121"/>
      <c r="E6" s="121"/>
      <c r="F6" s="121"/>
      <c r="G6" s="121"/>
      <c r="H6" s="47"/>
      <c r="I6" s="47"/>
      <c r="J6" s="47"/>
      <c r="K6" s="47"/>
    </row>
    <row r="7" spans="1:11" x14ac:dyDescent="0.35">
      <c r="A7" s="121"/>
      <c r="B7" s="121"/>
      <c r="C7" s="121"/>
      <c r="D7" s="121"/>
      <c r="E7" s="121"/>
      <c r="F7" s="121"/>
      <c r="G7" s="121"/>
    </row>
    <row r="8" spans="1:11" ht="16.25" customHeight="1" x14ac:dyDescent="0.35">
      <c r="A8" s="35"/>
      <c r="B8" s="36"/>
      <c r="C8" s="36"/>
      <c r="D8" s="36"/>
      <c r="E8" s="36"/>
      <c r="F8" s="47"/>
      <c r="G8" s="47"/>
    </row>
    <row r="9" spans="1:11" ht="30.5" customHeight="1" x14ac:dyDescent="0.35">
      <c r="A9" s="127" t="s">
        <v>70</v>
      </c>
      <c r="B9" s="128"/>
      <c r="C9" s="128"/>
      <c r="D9" s="128"/>
      <c r="E9" s="128"/>
    </row>
    <row r="10" spans="1:11" x14ac:dyDescent="0.35">
      <c r="A10" s="129" t="s">
        <v>21</v>
      </c>
      <c r="B10" s="130"/>
      <c r="C10" s="130"/>
      <c r="D10" s="130"/>
      <c r="E10" s="131"/>
    </row>
    <row r="11" spans="1:11" x14ac:dyDescent="0.35">
      <c r="A11" s="40" t="s">
        <v>15</v>
      </c>
      <c r="B11" s="40" t="s">
        <v>12</v>
      </c>
      <c r="C11" s="40" t="s">
        <v>71</v>
      </c>
      <c r="D11" s="40" t="s">
        <v>72</v>
      </c>
      <c r="E11" s="40" t="s">
        <v>26</v>
      </c>
    </row>
    <row r="12" spans="1:11" ht="29" x14ac:dyDescent="0.35">
      <c r="A12" s="18" t="s">
        <v>63</v>
      </c>
      <c r="B12" s="18" t="s">
        <v>64</v>
      </c>
      <c r="C12" s="52">
        <v>91000</v>
      </c>
      <c r="D12" s="52">
        <v>1798.23</v>
      </c>
      <c r="E12" s="49">
        <f>C12*D12</f>
        <v>163638930</v>
      </c>
      <c r="F12" s="50"/>
      <c r="G12" s="51"/>
    </row>
    <row r="13" spans="1:11" ht="29" x14ac:dyDescent="0.35">
      <c r="A13" s="48" t="s">
        <v>65</v>
      </c>
      <c r="B13" s="48" t="s">
        <v>66</v>
      </c>
      <c r="C13" s="62">
        <v>20</v>
      </c>
      <c r="D13" s="54">
        <v>737717</v>
      </c>
      <c r="E13" s="53">
        <f>C13*D13</f>
        <v>14754340</v>
      </c>
    </row>
    <row r="14" spans="1:11" ht="29" x14ac:dyDescent="0.35">
      <c r="A14" s="18" t="s">
        <v>65</v>
      </c>
      <c r="B14" s="18" t="s">
        <v>28</v>
      </c>
      <c r="C14" s="61">
        <v>43</v>
      </c>
      <c r="D14" s="52">
        <v>689455</v>
      </c>
      <c r="E14" s="52">
        <f>D14*C14</f>
        <v>29646565</v>
      </c>
    </row>
    <row r="15" spans="1:11" ht="29" x14ac:dyDescent="0.35">
      <c r="A15" s="18" t="s">
        <v>67</v>
      </c>
      <c r="B15" s="18" t="s">
        <v>30</v>
      </c>
      <c r="C15" s="61">
        <v>15</v>
      </c>
      <c r="D15" s="52">
        <v>781242</v>
      </c>
      <c r="E15" s="52">
        <f>781242*15</f>
        <v>11718630</v>
      </c>
    </row>
    <row r="16" spans="1:11" ht="87" x14ac:dyDescent="0.35">
      <c r="A16" s="18" t="s">
        <v>68</v>
      </c>
      <c r="B16" s="18" t="s">
        <v>69</v>
      </c>
      <c r="C16" s="52"/>
      <c r="D16" s="52">
        <v>0</v>
      </c>
      <c r="E16" s="52">
        <f>40000000*9</f>
        <v>360000000</v>
      </c>
    </row>
    <row r="17" spans="1:11" x14ac:dyDescent="0.35">
      <c r="A17" s="124" t="s">
        <v>29</v>
      </c>
      <c r="B17" s="125"/>
      <c r="C17" s="125"/>
      <c r="D17" s="126"/>
      <c r="E17" s="60">
        <f>SUM(E12:E16)</f>
        <v>579758465</v>
      </c>
    </row>
    <row r="18" spans="1:11" x14ac:dyDescent="0.35">
      <c r="A18" s="56"/>
      <c r="B18" s="56"/>
      <c r="C18" s="56"/>
      <c r="D18" s="56"/>
      <c r="E18" s="59" t="s">
        <v>0</v>
      </c>
      <c r="F18" s="56"/>
    </row>
    <row r="19" spans="1:11" x14ac:dyDescent="0.35">
      <c r="A19" s="56"/>
      <c r="B19" s="56"/>
      <c r="C19" s="56"/>
      <c r="D19" s="56"/>
      <c r="E19" s="56"/>
      <c r="F19" s="56"/>
      <c r="G19" s="55"/>
    </row>
    <row r="20" spans="1:11" ht="14.5" customHeight="1" thickBot="1" x14ac:dyDescent="0.4">
      <c r="A20" s="122" t="s">
        <v>62</v>
      </c>
      <c r="B20" s="123"/>
      <c r="C20" s="123"/>
      <c r="D20" s="123"/>
      <c r="E20" s="123"/>
      <c r="F20" s="123"/>
      <c r="G20" s="123"/>
      <c r="H20" s="123"/>
      <c r="I20" s="123"/>
      <c r="J20" s="123"/>
      <c r="K20" s="123"/>
    </row>
    <row r="21" spans="1:11" ht="14.5" customHeight="1" x14ac:dyDescent="0.35">
      <c r="A21" s="132" t="s">
        <v>13</v>
      </c>
      <c r="B21" s="134" t="s">
        <v>74</v>
      </c>
      <c r="C21" s="135"/>
      <c r="D21" s="134" t="s">
        <v>77</v>
      </c>
      <c r="E21" s="135"/>
      <c r="F21" s="134" t="s">
        <v>78</v>
      </c>
      <c r="G21" s="135"/>
      <c r="H21" s="134" t="s">
        <v>79</v>
      </c>
      <c r="I21" s="135"/>
      <c r="J21" s="119" t="s">
        <v>80</v>
      </c>
      <c r="K21" s="120"/>
    </row>
    <row r="22" spans="1:11" x14ac:dyDescent="0.35">
      <c r="A22" s="133"/>
      <c r="B22" s="66" t="s">
        <v>75</v>
      </c>
      <c r="C22" s="67" t="s">
        <v>76</v>
      </c>
      <c r="D22" s="66" t="s">
        <v>75</v>
      </c>
      <c r="E22" s="67" t="s">
        <v>76</v>
      </c>
      <c r="F22" s="66" t="s">
        <v>75</v>
      </c>
      <c r="G22" s="67" t="s">
        <v>76</v>
      </c>
      <c r="H22" s="66" t="s">
        <v>75</v>
      </c>
      <c r="I22" s="67" t="s">
        <v>76</v>
      </c>
      <c r="J22" s="66" t="s">
        <v>75</v>
      </c>
      <c r="K22" s="67" t="s">
        <v>76</v>
      </c>
    </row>
    <row r="23" spans="1:11" ht="25" x14ac:dyDescent="0.35">
      <c r="A23" s="63" t="s">
        <v>73</v>
      </c>
      <c r="B23" s="68" t="s">
        <v>0</v>
      </c>
      <c r="C23" s="69" t="s">
        <v>0</v>
      </c>
      <c r="D23" s="68" t="s">
        <v>0</v>
      </c>
      <c r="E23" s="69" t="s">
        <v>0</v>
      </c>
      <c r="F23" s="68" t="s">
        <v>0</v>
      </c>
      <c r="G23" s="69" t="s">
        <v>0</v>
      </c>
      <c r="H23" s="68" t="s">
        <v>0</v>
      </c>
      <c r="I23" s="69" t="s">
        <v>0</v>
      </c>
      <c r="J23" s="68" t="s">
        <v>0</v>
      </c>
      <c r="K23" s="69" t="s">
        <v>0</v>
      </c>
    </row>
    <row r="24" spans="1:11" ht="37.5" customHeight="1" x14ac:dyDescent="0.35">
      <c r="A24" s="63" t="s">
        <v>22</v>
      </c>
      <c r="B24" s="68" t="s">
        <v>0</v>
      </c>
      <c r="C24" s="70" t="s">
        <v>0</v>
      </c>
      <c r="D24" s="68" t="s">
        <v>0</v>
      </c>
      <c r="E24" s="69" t="s">
        <v>0</v>
      </c>
      <c r="F24" s="68" t="s">
        <v>0</v>
      </c>
      <c r="G24" s="69" t="s">
        <v>0</v>
      </c>
      <c r="H24" s="68" t="s">
        <v>0</v>
      </c>
      <c r="I24" s="69" t="s">
        <v>0</v>
      </c>
      <c r="J24" s="68" t="s">
        <v>0</v>
      </c>
      <c r="K24" s="69" t="s">
        <v>0</v>
      </c>
    </row>
    <row r="25" spans="1:11" ht="75" x14ac:dyDescent="0.35">
      <c r="A25" s="63" t="s">
        <v>23</v>
      </c>
      <c r="B25" s="71" t="s">
        <v>31</v>
      </c>
      <c r="C25" s="74" t="s">
        <v>81</v>
      </c>
      <c r="D25" s="71" t="s">
        <v>31</v>
      </c>
      <c r="E25" s="74" t="s">
        <v>81</v>
      </c>
      <c r="F25" s="71" t="s">
        <v>31</v>
      </c>
      <c r="G25" s="74" t="s">
        <v>81</v>
      </c>
      <c r="H25" s="71" t="s">
        <v>31</v>
      </c>
      <c r="I25" s="74" t="s">
        <v>81</v>
      </c>
      <c r="J25" s="71" t="s">
        <v>31</v>
      </c>
      <c r="K25" s="74" t="s">
        <v>81</v>
      </c>
    </row>
    <row r="26" spans="1:11" ht="43.5" x14ac:dyDescent="0.35">
      <c r="A26" s="64" t="s">
        <v>82</v>
      </c>
      <c r="B26" s="71" t="s">
        <v>31</v>
      </c>
      <c r="C26" s="75" t="s">
        <v>83</v>
      </c>
      <c r="D26" s="71" t="s">
        <v>31</v>
      </c>
      <c r="E26" s="75" t="s">
        <v>83</v>
      </c>
      <c r="F26" s="71" t="s">
        <v>31</v>
      </c>
      <c r="G26" s="75" t="s">
        <v>83</v>
      </c>
      <c r="H26" s="71" t="s">
        <v>31</v>
      </c>
      <c r="I26" s="75" t="s">
        <v>83</v>
      </c>
      <c r="J26" s="71" t="s">
        <v>31</v>
      </c>
      <c r="K26" s="75" t="s">
        <v>83</v>
      </c>
    </row>
    <row r="27" spans="1:11" ht="72.5" x14ac:dyDescent="0.35">
      <c r="A27" s="65" t="s">
        <v>24</v>
      </c>
      <c r="B27" s="68" t="s">
        <v>0</v>
      </c>
      <c r="C27" s="69"/>
      <c r="D27" s="68" t="s">
        <v>0</v>
      </c>
      <c r="E27" s="69" t="s">
        <v>0</v>
      </c>
      <c r="F27" s="68" t="s">
        <v>0</v>
      </c>
      <c r="G27" s="69" t="s">
        <v>0</v>
      </c>
      <c r="H27" s="68" t="s">
        <v>0</v>
      </c>
      <c r="I27" s="69" t="s">
        <v>0</v>
      </c>
      <c r="J27" s="68" t="s">
        <v>0</v>
      </c>
      <c r="K27" s="69" t="s">
        <v>0</v>
      </c>
    </row>
    <row r="28" spans="1:11" ht="87.5" thickBot="1" x14ac:dyDescent="0.4">
      <c r="A28" s="65" t="s">
        <v>25</v>
      </c>
      <c r="B28" s="72" t="s">
        <v>0</v>
      </c>
      <c r="C28" s="73"/>
      <c r="D28" s="72" t="s">
        <v>0</v>
      </c>
      <c r="E28" s="73" t="s">
        <v>0</v>
      </c>
      <c r="F28" s="72" t="s">
        <v>0</v>
      </c>
      <c r="G28" s="73" t="s">
        <v>0</v>
      </c>
      <c r="H28" s="72" t="s">
        <v>0</v>
      </c>
      <c r="I28" s="73" t="s">
        <v>0</v>
      </c>
      <c r="J28" s="72" t="s">
        <v>0</v>
      </c>
      <c r="K28" s="73" t="s">
        <v>0</v>
      </c>
    </row>
  </sheetData>
  <sheetProtection sheet="1" objects="1" scenarios="1" selectLockedCells="1" selectUnlockedCells="1"/>
  <mergeCells count="11">
    <mergeCell ref="J21:K21"/>
    <mergeCell ref="A3:G7"/>
    <mergeCell ref="A20:K20"/>
    <mergeCell ref="A17:D17"/>
    <mergeCell ref="A9:E9"/>
    <mergeCell ref="A10:E10"/>
    <mergeCell ref="A21:A22"/>
    <mergeCell ref="B21:C21"/>
    <mergeCell ref="D21:E21"/>
    <mergeCell ref="F21:G21"/>
    <mergeCell ref="H21:I21"/>
  </mergeCells>
  <pageMargins left="0.25" right="0.25"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D4A0C-A725-4EC9-A680-68A7B43A254D}">
  <dimension ref="A1:L45"/>
  <sheetViews>
    <sheetView showGridLines="0" tabSelected="1" zoomScale="75" zoomScaleNormal="75" workbookViewId="0">
      <selection activeCell="F6" sqref="F6"/>
    </sheetView>
  </sheetViews>
  <sheetFormatPr baseColWidth="10" defaultColWidth="11.453125" defaultRowHeight="14.5" x14ac:dyDescent="0.35"/>
  <cols>
    <col min="2" max="2" width="24.81640625" customWidth="1"/>
    <col min="3" max="3" width="47.1796875" customWidth="1"/>
    <col min="4" max="5" width="31.26953125" customWidth="1"/>
    <col min="6" max="6" width="28.7265625" style="9" customWidth="1"/>
    <col min="7" max="7" width="28.7265625" style="10" customWidth="1"/>
    <col min="8" max="8" width="21.1796875" customWidth="1"/>
    <col min="9" max="9" width="26.81640625" customWidth="1"/>
    <col min="10" max="11" width="27" customWidth="1"/>
  </cols>
  <sheetData>
    <row r="1" spans="1:11" ht="28.5" customHeight="1" thickBot="1" x14ac:dyDescent="0.4">
      <c r="B1" s="157" t="s">
        <v>113</v>
      </c>
      <c r="C1" s="158"/>
      <c r="D1" s="158"/>
      <c r="E1" s="158"/>
      <c r="F1" s="158"/>
      <c r="G1" s="158"/>
    </row>
    <row r="2" spans="1:11" ht="64" customHeight="1" x14ac:dyDescent="0.35">
      <c r="B2" s="166" t="s">
        <v>32</v>
      </c>
      <c r="C2" s="167"/>
      <c r="D2" s="167"/>
      <c r="E2" s="167"/>
      <c r="F2" s="167"/>
      <c r="G2" s="168"/>
    </row>
    <row r="3" spans="1:11" ht="64" customHeight="1" thickBot="1" x14ac:dyDescent="0.4">
      <c r="B3" s="169"/>
      <c r="C3" s="170"/>
      <c r="D3" s="170"/>
      <c r="E3" s="170"/>
      <c r="F3" s="170"/>
      <c r="G3" s="171"/>
    </row>
    <row r="4" spans="1:11" ht="32.5" customHeight="1" thickBot="1" x14ac:dyDescent="0.4">
      <c r="B4" s="161" t="s">
        <v>1</v>
      </c>
      <c r="C4" s="162"/>
      <c r="D4" s="162"/>
      <c r="E4" s="162"/>
      <c r="F4" s="162"/>
      <c r="G4" s="163"/>
    </row>
    <row r="5" spans="1:11" s="9" customFormat="1" ht="31.75" customHeight="1" x14ac:dyDescent="0.35">
      <c r="B5" s="76" t="s">
        <v>2</v>
      </c>
      <c r="C5" s="76" t="s">
        <v>3</v>
      </c>
      <c r="D5" s="100" t="s">
        <v>75</v>
      </c>
      <c r="E5" s="100" t="s">
        <v>76</v>
      </c>
    </row>
    <row r="6" spans="1:11" ht="43.5" customHeight="1" x14ac:dyDescent="0.35">
      <c r="B6" s="11" t="s">
        <v>4</v>
      </c>
      <c r="C6" s="5" t="s">
        <v>33</v>
      </c>
      <c r="D6" s="80" t="s">
        <v>41</v>
      </c>
      <c r="E6" s="80" t="s">
        <v>41</v>
      </c>
      <c r="F6"/>
      <c r="G6"/>
    </row>
    <row r="7" spans="1:11" ht="79" customHeight="1" x14ac:dyDescent="0.35">
      <c r="B7" s="11" t="s">
        <v>5</v>
      </c>
      <c r="C7" s="4" t="s">
        <v>34</v>
      </c>
      <c r="D7" s="81" t="s">
        <v>40</v>
      </c>
      <c r="E7" s="81" t="s">
        <v>40</v>
      </c>
      <c r="F7"/>
      <c r="G7"/>
    </row>
    <row r="8" spans="1:11" x14ac:dyDescent="0.35">
      <c r="B8" s="30" t="s">
        <v>6</v>
      </c>
      <c r="C8" s="77"/>
      <c r="D8" s="78"/>
      <c r="E8" s="104"/>
      <c r="G8" s="102"/>
      <c r="H8" s="102"/>
    </row>
    <row r="9" spans="1:11" ht="106.5" customHeight="1" x14ac:dyDescent="0.35">
      <c r="B9" s="12" t="s">
        <v>7</v>
      </c>
      <c r="C9" s="79" t="s">
        <v>35</v>
      </c>
      <c r="D9" s="101" t="s">
        <v>84</v>
      </c>
      <c r="E9" s="82" t="s">
        <v>85</v>
      </c>
      <c r="G9" s="103"/>
      <c r="H9" s="103"/>
    </row>
    <row r="10" spans="1:11" x14ac:dyDescent="0.35">
      <c r="B10" s="45" t="s">
        <v>86</v>
      </c>
      <c r="C10" s="46" t="s">
        <v>9</v>
      </c>
      <c r="D10" s="22" t="s">
        <v>10</v>
      </c>
      <c r="E10" s="22" t="s">
        <v>18</v>
      </c>
      <c r="F10" s="30" t="s">
        <v>19</v>
      </c>
      <c r="G10" s="30" t="s">
        <v>20</v>
      </c>
      <c r="H10" s="22" t="s">
        <v>11</v>
      </c>
      <c r="I10" s="30" t="s">
        <v>0</v>
      </c>
    </row>
    <row r="11" spans="1:11" ht="26.5" customHeight="1" x14ac:dyDescent="0.35">
      <c r="A11" s="3"/>
      <c r="B11" s="160" t="s">
        <v>21</v>
      </c>
      <c r="C11" s="160" t="s">
        <v>42</v>
      </c>
      <c r="D11" s="27" t="s">
        <v>17</v>
      </c>
      <c r="E11" s="27" t="s">
        <v>43</v>
      </c>
      <c r="F11" s="28">
        <v>37326</v>
      </c>
      <c r="G11" s="28">
        <v>39629</v>
      </c>
      <c r="H11" s="29">
        <f t="shared" ref="H11:H12" si="0">(G11-F11)/365</f>
        <v>6.3095890410958901</v>
      </c>
      <c r="I11" s="140" t="s">
        <v>87</v>
      </c>
    </row>
    <row r="12" spans="1:11" s="3" customFormat="1" ht="27" customHeight="1" x14ac:dyDescent="0.3">
      <c r="B12" s="160"/>
      <c r="C12" s="160"/>
      <c r="D12" s="27" t="s">
        <v>17</v>
      </c>
      <c r="E12" s="27" t="s">
        <v>44</v>
      </c>
      <c r="F12" s="28">
        <v>35556</v>
      </c>
      <c r="G12" s="28">
        <v>36260</v>
      </c>
      <c r="H12" s="29">
        <f t="shared" si="0"/>
        <v>1.9287671232876713</v>
      </c>
      <c r="I12" s="140"/>
    </row>
    <row r="13" spans="1:11" s="3" customFormat="1" ht="33.65" customHeight="1" x14ac:dyDescent="0.35">
      <c r="B13" s="41"/>
      <c r="C13" s="41"/>
      <c r="D13" s="42"/>
      <c r="E13" s="41"/>
      <c r="F13" s="43"/>
      <c r="G13" s="43"/>
      <c r="H13" s="44"/>
      <c r="I13" s="41"/>
      <c r="J13" s="26"/>
    </row>
    <row r="14" spans="1:11" s="3" customFormat="1" x14ac:dyDescent="0.35">
      <c r="B14" s="16"/>
      <c r="C14" s="16"/>
      <c r="D14" s="14"/>
      <c r="E14" s="2"/>
      <c r="F14" s="2"/>
      <c r="G14" s="2"/>
      <c r="I14" s="13"/>
      <c r="J14" s="26"/>
      <c r="K14" s="26"/>
    </row>
    <row r="15" spans="1:11" s="3" customFormat="1" ht="19" thickBot="1" x14ac:dyDescent="0.5">
      <c r="B15" s="164" t="s">
        <v>36</v>
      </c>
      <c r="C15" s="164"/>
      <c r="D15" s="165"/>
      <c r="E15" s="165"/>
      <c r="F15" s="165"/>
      <c r="G15" s="43"/>
      <c r="I15" s="13"/>
      <c r="J15" s="26"/>
      <c r="K15" s="26"/>
    </row>
    <row r="16" spans="1:11" s="3" customFormat="1" x14ac:dyDescent="0.35">
      <c r="B16" s="145" t="s">
        <v>2</v>
      </c>
      <c r="C16" s="144" t="s">
        <v>3</v>
      </c>
      <c r="D16" s="147" t="s">
        <v>46</v>
      </c>
      <c r="E16" s="148"/>
      <c r="F16" s="149" t="s">
        <v>48</v>
      </c>
      <c r="G16" s="150"/>
      <c r="H16" s="13"/>
      <c r="I16" s="26"/>
      <c r="J16" s="26"/>
    </row>
    <row r="17" spans="2:12" s="3" customFormat="1" ht="39" x14ac:dyDescent="0.35">
      <c r="B17" s="146"/>
      <c r="C17" s="138"/>
      <c r="D17" s="105" t="s">
        <v>75</v>
      </c>
      <c r="E17" s="106" t="s">
        <v>76</v>
      </c>
      <c r="F17" s="107" t="s">
        <v>75</v>
      </c>
      <c r="G17" s="108" t="s">
        <v>76</v>
      </c>
      <c r="H17" s="13"/>
      <c r="I17" s="26"/>
      <c r="J17" s="26"/>
    </row>
    <row r="18" spans="2:12" s="3" customFormat="1" ht="72.5" x14ac:dyDescent="0.35">
      <c r="B18" s="11" t="s">
        <v>4</v>
      </c>
      <c r="C18" s="83" t="s">
        <v>37</v>
      </c>
      <c r="D18" s="85" t="s">
        <v>88</v>
      </c>
      <c r="E18" s="86" t="s">
        <v>89</v>
      </c>
      <c r="F18" s="89" t="s">
        <v>92</v>
      </c>
      <c r="G18" s="86" t="s">
        <v>90</v>
      </c>
      <c r="H18" s="13"/>
      <c r="I18" s="26"/>
      <c r="J18" s="26"/>
    </row>
    <row r="19" spans="2:12" s="3" customFormat="1" ht="247.75" customHeight="1" thickBot="1" x14ac:dyDescent="0.35">
      <c r="B19" s="11" t="s">
        <v>5</v>
      </c>
      <c r="C19" s="84" t="s">
        <v>38</v>
      </c>
      <c r="D19" s="87" t="s">
        <v>45</v>
      </c>
      <c r="E19" s="88" t="s">
        <v>45</v>
      </c>
      <c r="F19" s="90" t="s">
        <v>47</v>
      </c>
      <c r="G19" s="91" t="s">
        <v>91</v>
      </c>
      <c r="H19" s="13"/>
    </row>
    <row r="20" spans="2:12" s="3" customFormat="1" ht="13.5" thickBot="1" x14ac:dyDescent="0.35">
      <c r="B20" s="24" t="s">
        <v>6</v>
      </c>
      <c r="C20" s="159"/>
      <c r="D20" s="139"/>
      <c r="E20" s="139"/>
      <c r="F20" s="139"/>
      <c r="G20" s="139"/>
      <c r="I20" s="13"/>
    </row>
    <row r="21" spans="2:12" s="3" customFormat="1" ht="93.5" customHeight="1" thickBot="1" x14ac:dyDescent="0.35">
      <c r="B21" s="12" t="s">
        <v>7</v>
      </c>
      <c r="C21" s="92" t="s">
        <v>93</v>
      </c>
      <c r="D21" s="94" t="s">
        <v>31</v>
      </c>
      <c r="E21" s="95" t="s">
        <v>94</v>
      </c>
      <c r="F21" s="96" t="s">
        <v>31</v>
      </c>
      <c r="G21" s="82" t="s">
        <v>95</v>
      </c>
      <c r="I21" s="13"/>
    </row>
    <row r="22" spans="2:12" s="3" customFormat="1" ht="13" x14ac:dyDescent="0.3">
      <c r="B22" s="25" t="s">
        <v>8</v>
      </c>
      <c r="C22" s="23" t="s">
        <v>9</v>
      </c>
      <c r="D22" s="93" t="s">
        <v>10</v>
      </c>
      <c r="E22" s="93" t="s">
        <v>18</v>
      </c>
      <c r="F22" s="20" t="s">
        <v>19</v>
      </c>
      <c r="G22" s="20" t="s">
        <v>20</v>
      </c>
      <c r="H22" s="20" t="s">
        <v>11</v>
      </c>
      <c r="I22" s="30" t="s">
        <v>0</v>
      </c>
    </row>
    <row r="23" spans="2:12" s="3" customFormat="1" x14ac:dyDescent="0.3">
      <c r="B23" s="141" t="s">
        <v>21</v>
      </c>
      <c r="C23" s="154" t="s">
        <v>46</v>
      </c>
      <c r="D23" s="97" t="s">
        <v>50</v>
      </c>
      <c r="E23" s="8" t="s">
        <v>51</v>
      </c>
      <c r="F23" s="31">
        <v>37732</v>
      </c>
      <c r="G23" s="33">
        <v>39113</v>
      </c>
      <c r="H23" s="29">
        <f>(G23-F23)/365</f>
        <v>3.7835616438356166</v>
      </c>
      <c r="I23" s="141" t="s">
        <v>31</v>
      </c>
    </row>
    <row r="24" spans="2:12" s="3" customFormat="1" x14ac:dyDescent="0.3">
      <c r="B24" s="151"/>
      <c r="C24" s="155"/>
      <c r="D24" s="98" t="s">
        <v>52</v>
      </c>
      <c r="E24" s="8" t="s">
        <v>51</v>
      </c>
      <c r="F24" s="38">
        <v>38991</v>
      </c>
      <c r="G24" s="33">
        <v>39113</v>
      </c>
      <c r="H24" s="37">
        <f>(G24-F24)/365</f>
        <v>0.33424657534246577</v>
      </c>
      <c r="I24" s="142"/>
    </row>
    <row r="25" spans="2:12" s="3" customFormat="1" x14ac:dyDescent="0.3">
      <c r="B25" s="142"/>
      <c r="C25" s="27" t="s">
        <v>48</v>
      </c>
      <c r="D25" s="99" t="s">
        <v>49</v>
      </c>
      <c r="E25" s="8"/>
      <c r="F25" s="31"/>
      <c r="G25" s="33"/>
      <c r="H25" s="29"/>
      <c r="I25" s="19" t="s">
        <v>31</v>
      </c>
    </row>
    <row r="26" spans="2:12" s="3" customFormat="1" ht="41.4" customHeight="1" thickBot="1" x14ac:dyDescent="0.35">
      <c r="B26" s="143" t="s">
        <v>39</v>
      </c>
      <c r="C26" s="143"/>
      <c r="D26" s="143"/>
      <c r="E26" s="143"/>
      <c r="F26" s="143"/>
      <c r="G26" s="143"/>
      <c r="H26" s="6"/>
      <c r="I26" s="6"/>
      <c r="J26" s="6"/>
      <c r="K26" s="6"/>
      <c r="L26" s="6"/>
    </row>
    <row r="27" spans="2:12" s="3" customFormat="1" ht="20.5" customHeight="1" x14ac:dyDescent="0.3">
      <c r="B27" s="139" t="s">
        <v>2</v>
      </c>
      <c r="C27" s="139" t="s">
        <v>3</v>
      </c>
      <c r="D27" s="136" t="s">
        <v>96</v>
      </c>
      <c r="E27" s="137"/>
      <c r="F27" s="136" t="s">
        <v>57</v>
      </c>
      <c r="G27" s="137"/>
      <c r="H27" s="136" t="s">
        <v>60</v>
      </c>
      <c r="I27" s="137"/>
      <c r="J27" s="136" t="s">
        <v>97</v>
      </c>
      <c r="K27" s="137"/>
      <c r="L27" s="6"/>
    </row>
    <row r="28" spans="2:12" s="3" customFormat="1" ht="39" x14ac:dyDescent="0.3">
      <c r="B28" s="156"/>
      <c r="C28" s="156"/>
      <c r="D28" s="107" t="s">
        <v>75</v>
      </c>
      <c r="E28" s="108" t="s">
        <v>76</v>
      </c>
      <c r="F28" s="107" t="s">
        <v>75</v>
      </c>
      <c r="G28" s="108" t="s">
        <v>76</v>
      </c>
      <c r="H28" s="107" t="s">
        <v>75</v>
      </c>
      <c r="I28" s="108" t="s">
        <v>76</v>
      </c>
      <c r="J28" s="107" t="s">
        <v>75</v>
      </c>
      <c r="K28" s="108" t="s">
        <v>76</v>
      </c>
      <c r="L28" s="6"/>
    </row>
    <row r="29" spans="2:12" s="3" customFormat="1" ht="72.5" x14ac:dyDescent="0.3">
      <c r="B29" s="11" t="s">
        <v>4</v>
      </c>
      <c r="C29" s="83" t="s">
        <v>37</v>
      </c>
      <c r="D29" s="89" t="s">
        <v>98</v>
      </c>
      <c r="E29" s="86" t="s">
        <v>102</v>
      </c>
      <c r="F29" s="109" t="s">
        <v>99</v>
      </c>
      <c r="G29" s="110" t="s">
        <v>99</v>
      </c>
      <c r="H29" s="111" t="s">
        <v>100</v>
      </c>
      <c r="I29" s="112" t="s">
        <v>105</v>
      </c>
      <c r="J29" s="115" t="s">
        <v>106</v>
      </c>
      <c r="K29" s="116" t="s">
        <v>106</v>
      </c>
      <c r="L29" s="6"/>
    </row>
    <row r="30" spans="2:12" s="3" customFormat="1" ht="116.5" thickBot="1" x14ac:dyDescent="0.35">
      <c r="B30" s="11" t="s">
        <v>5</v>
      </c>
      <c r="C30" s="84" t="s">
        <v>38</v>
      </c>
      <c r="D30" s="90" t="s">
        <v>53</v>
      </c>
      <c r="E30" s="91" t="s">
        <v>103</v>
      </c>
      <c r="F30" s="90" t="s">
        <v>58</v>
      </c>
      <c r="G30" s="91" t="s">
        <v>104</v>
      </c>
      <c r="H30" s="113" t="s">
        <v>101</v>
      </c>
      <c r="I30" s="114" t="s">
        <v>101</v>
      </c>
      <c r="J30" s="117" t="s">
        <v>107</v>
      </c>
      <c r="K30" s="118" t="s">
        <v>107</v>
      </c>
      <c r="L30" s="6"/>
    </row>
    <row r="31" spans="2:12" s="3" customFormat="1" ht="13.5" thickBot="1" x14ac:dyDescent="0.35">
      <c r="B31" s="58" t="s">
        <v>6</v>
      </c>
      <c r="C31" s="138"/>
      <c r="D31" s="139"/>
      <c r="E31" s="139"/>
      <c r="F31" s="139"/>
      <c r="G31" s="139"/>
      <c r="H31" s="139"/>
      <c r="I31" s="139"/>
      <c r="J31" s="139"/>
      <c r="K31" s="139"/>
      <c r="L31" s="6"/>
    </row>
    <row r="32" spans="2:12" s="3" customFormat="1" ht="94" customHeight="1" thickBot="1" x14ac:dyDescent="0.35">
      <c r="B32" s="12" t="s">
        <v>7</v>
      </c>
      <c r="C32" s="92" t="s">
        <v>108</v>
      </c>
      <c r="D32" s="94" t="s">
        <v>109</v>
      </c>
      <c r="E32" s="95" t="s">
        <v>110</v>
      </c>
      <c r="F32" s="94" t="s">
        <v>112</v>
      </c>
      <c r="G32" s="95" t="s">
        <v>111</v>
      </c>
      <c r="H32" s="94" t="s">
        <v>112</v>
      </c>
      <c r="I32" s="95" t="s">
        <v>111</v>
      </c>
      <c r="J32" s="94" t="s">
        <v>112</v>
      </c>
      <c r="K32" s="95" t="s">
        <v>111</v>
      </c>
      <c r="L32" s="6"/>
    </row>
    <row r="33" spans="2:12" s="3" customFormat="1" ht="13" x14ac:dyDescent="0.3">
      <c r="B33" s="25" t="s">
        <v>86</v>
      </c>
      <c r="C33" s="32" t="s">
        <v>9</v>
      </c>
      <c r="D33" s="30" t="s">
        <v>10</v>
      </c>
      <c r="E33" s="30" t="s">
        <v>18</v>
      </c>
      <c r="F33" s="30" t="s">
        <v>19</v>
      </c>
      <c r="G33" s="30" t="s">
        <v>20</v>
      </c>
      <c r="H33" s="30" t="s">
        <v>11</v>
      </c>
      <c r="I33" s="30" t="s">
        <v>0</v>
      </c>
      <c r="J33" s="6"/>
      <c r="K33" s="6"/>
      <c r="L33" s="6"/>
    </row>
    <row r="34" spans="2:12" s="3" customFormat="1" ht="26" x14ac:dyDescent="0.3">
      <c r="B34" s="152" t="s">
        <v>21</v>
      </c>
      <c r="C34" s="15" t="s">
        <v>54</v>
      </c>
      <c r="D34" s="8" t="s">
        <v>55</v>
      </c>
      <c r="E34" s="8" t="s">
        <v>56</v>
      </c>
      <c r="F34" s="31">
        <v>44883</v>
      </c>
      <c r="G34" s="31">
        <v>45848</v>
      </c>
      <c r="H34" s="29">
        <f>(G34-F34)/365</f>
        <v>2.6438356164383561</v>
      </c>
      <c r="I34" s="34" t="s">
        <v>16</v>
      </c>
      <c r="J34" s="6"/>
      <c r="K34" s="6"/>
      <c r="L34" s="6"/>
    </row>
    <row r="35" spans="2:12" s="3" customFormat="1" ht="13" customHeight="1" x14ac:dyDescent="0.3">
      <c r="B35" s="152"/>
      <c r="C35" s="15" t="s">
        <v>57</v>
      </c>
      <c r="D35" s="8" t="s">
        <v>59</v>
      </c>
      <c r="E35" s="8"/>
      <c r="F35" s="39"/>
      <c r="G35" s="31"/>
      <c r="H35" s="29"/>
      <c r="I35" s="34"/>
      <c r="J35" s="6"/>
      <c r="K35" s="6"/>
      <c r="L35" s="6"/>
    </row>
    <row r="36" spans="2:12" s="3" customFormat="1" x14ac:dyDescent="0.3">
      <c r="B36" s="152"/>
      <c r="C36" s="15" t="s">
        <v>60</v>
      </c>
      <c r="D36" s="8" t="s">
        <v>49</v>
      </c>
      <c r="E36" s="1"/>
      <c r="F36" s="31"/>
      <c r="G36" s="31"/>
      <c r="H36" s="29"/>
      <c r="I36" s="34"/>
      <c r="J36" s="6"/>
      <c r="K36" s="6"/>
      <c r="L36" s="6"/>
    </row>
    <row r="37" spans="2:12" s="3" customFormat="1" ht="26" x14ac:dyDescent="0.3">
      <c r="B37" s="152"/>
      <c r="C37" s="15" t="s">
        <v>61</v>
      </c>
      <c r="D37" s="8" t="s">
        <v>59</v>
      </c>
      <c r="E37" s="1"/>
      <c r="F37" s="1"/>
      <c r="G37" s="1"/>
      <c r="H37" s="57"/>
      <c r="I37" s="57"/>
      <c r="J37" s="6"/>
      <c r="K37" s="6"/>
      <c r="L37" s="6"/>
    </row>
    <row r="38" spans="2:12" s="3" customFormat="1" ht="13" x14ac:dyDescent="0.3">
      <c r="B38" s="16"/>
      <c r="C38" s="16"/>
      <c r="D38" s="21"/>
      <c r="E38" s="2"/>
      <c r="F38" s="2"/>
      <c r="G38" s="2"/>
      <c r="H38" s="6"/>
      <c r="I38" s="6"/>
      <c r="J38" s="6"/>
      <c r="K38" s="6"/>
      <c r="L38" s="6"/>
    </row>
    <row r="39" spans="2:12" s="3" customFormat="1" ht="13.5" x14ac:dyDescent="0.3">
      <c r="B39" s="16"/>
      <c r="C39" s="16"/>
      <c r="D39" s="14"/>
      <c r="E39" s="2"/>
      <c r="F39" s="2"/>
      <c r="G39" s="2"/>
      <c r="H39" s="17"/>
      <c r="I39" s="6"/>
      <c r="J39" s="6"/>
      <c r="K39" s="6"/>
      <c r="L39" s="6"/>
    </row>
    <row r="40" spans="2:12" s="3" customFormat="1" ht="13.5" x14ac:dyDescent="0.3">
      <c r="B40" s="7"/>
      <c r="C40" s="7"/>
      <c r="D40" s="14"/>
      <c r="E40" s="2"/>
      <c r="F40" s="2"/>
      <c r="G40" s="2"/>
    </row>
    <row r="44" spans="2:12" x14ac:dyDescent="0.35">
      <c r="F44"/>
    </row>
    <row r="45" spans="2:12" x14ac:dyDescent="0.35">
      <c r="B45" s="153"/>
      <c r="C45" s="153"/>
    </row>
  </sheetData>
  <sheetProtection sheet="1" objects="1" scenarios="1" selectLockedCells="1" selectUnlockedCells="1"/>
  <mergeCells count="25">
    <mergeCell ref="B1:G1"/>
    <mergeCell ref="C20:G20"/>
    <mergeCell ref="C11:C12"/>
    <mergeCell ref="B11:B12"/>
    <mergeCell ref="B4:G4"/>
    <mergeCell ref="B15:F15"/>
    <mergeCell ref="B2:G3"/>
    <mergeCell ref="B34:B37"/>
    <mergeCell ref="B45:C45"/>
    <mergeCell ref="C23:C24"/>
    <mergeCell ref="B27:B28"/>
    <mergeCell ref="C27:C28"/>
    <mergeCell ref="J27:K27"/>
    <mergeCell ref="C31:K31"/>
    <mergeCell ref="I11:I12"/>
    <mergeCell ref="I23:I24"/>
    <mergeCell ref="B26:G26"/>
    <mergeCell ref="C16:C17"/>
    <mergeCell ref="B16:B17"/>
    <mergeCell ref="D16:E16"/>
    <mergeCell ref="F16:G16"/>
    <mergeCell ref="B23:B25"/>
    <mergeCell ref="D27:E27"/>
    <mergeCell ref="F27:G27"/>
    <mergeCell ref="H27:I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Evaluación - Experiencia Mínima</vt:lpstr>
      <vt:lpstr>Evaluación - RRHH Mínimos</vt:lpstr>
      <vt:lpstr>'Evaluación - Experiencia Mínima'!Área_de_impresión</vt:lpstr>
    </vt:vector>
  </TitlesOfParts>
  <Manager/>
  <Company>La Previsora 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ALBAI</dc:creator>
  <cp:keywords/>
  <dc:description/>
  <cp:lastModifiedBy>KELLY JOHANNA CASTIBLANCO</cp:lastModifiedBy>
  <cp:revision/>
  <cp:lastPrinted>2025-07-18T01:30:40Z</cp:lastPrinted>
  <dcterms:created xsi:type="dcterms:W3CDTF">2011-05-30T20:37:51Z</dcterms:created>
  <dcterms:modified xsi:type="dcterms:W3CDTF">2025-07-18T01:39:27Z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2022-05-13T19:09:31Z</vt:lpwstr>
  </property>
  <property fmtid="{D5CDD505-2E9C-101B-9397-08002B2CF9AE}" pid="4" name="MSIP_Label_1f9f3886-688c-41ec-beb5-f6c446299e5f_Method">
    <vt:lpwstr>Privileged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ee98f737-ec86-4cb0-8296-fe3e893fd1a7</vt:lpwstr>
  </property>
  <property fmtid="{D5CDD505-2E9C-101B-9397-08002B2CF9AE}" pid="8" name="MSIP_Label_1f9f3886-688c-41ec-beb5-f6c446299e5f_ContentBits">
    <vt:lpwstr>2</vt:lpwstr>
  </property>
</Properties>
</file>