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RTINEZDP\Documents\"/>
    </mc:Choice>
  </mc:AlternateContent>
  <xr:revisionPtr revIDLastSave="0" documentId="8_{5DF5B1EA-C9AC-4062-8383-1013F24AE0D2}"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<sst xmlns="http://schemas.openxmlformats.org/spreadsheetml/2006/main" count="158" uniqueCount="113">
  <si>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</si>
  <si>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</si>
  <si>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</si>
  <si>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</si>
  <si>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</si>
  <si>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</si>
  <si>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</si>
  <si>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</si>
  <si>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</si>
  <si>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</si>
  <si>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</si>
  <si>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</si>
  <si>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</si>
  <si>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</si>
  <si>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</si>
  <si>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</si>
  <si>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</si>
  <si>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</si>
  <si>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</si>
  <si>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</si>
  <si>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</si>
  <si>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</si>
  <si>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</si>
  <si>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</si>
  <si>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</si>
  <si>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</si>
  <si>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</si>
  <si>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</si>
  <si>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</si>
  <si>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</si>
  <si>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</si>
  <si>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</si>
  <si>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</si>
  <si>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</si>
  <si>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</si>
  <si>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</si>
  <si>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</si>
  <si>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</si>
  <si>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</si>
  <si>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</si>
  <si>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</si>
  <si>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</si>
  <si>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</si>
  <si>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</si>
  <si>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</si>
  <si>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</si>
  <si>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</si>
  <si>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</si>
  <si>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</si>
  <si>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</si>
  <si>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</si>
  <si>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</si>
  <si>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</si>
  <si>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</si>
  <si>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</si>
  <si>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</si>
  <si>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</si>
  <si>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</si>
  <si>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</si>
  <si>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</si>
  <si>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</si>
  <si>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</si>
  <si>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</si>
  <si>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</si>
  <si>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</si>
  <si>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</si>
  <si>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</si>
  <si>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</si>
  <si>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</si>
  <si>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</si>
  <si>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</si>
  <si>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</si>
  <si>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</si>
  <si>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</si>
  <si>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</si>
  <si>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</si>
  <si>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</si>
  <si>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</si>
  <si>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</si>
  <si>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</si>
  <si>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</si>
  <si>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</si>
  <si>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</si>
  <si>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</si>
  <si>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</si>
  <si>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</si>
  <si>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</si>
  <si>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</si>
  <si>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</si>
  <si>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</si>
  <si>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</si>
  <si>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</si>
  <si>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</si>
  <si>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</si>
  <si>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</si>
  <si>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</si>
  <si>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</si>
  <si>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</si>
  <si>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</si>
  <si>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</si>
  <si>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</si>
  <si>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</si>
  <si>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</si>
  <si>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</si>
  <si>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</si>
  <si>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</si>
  <si>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t>Adecuación integral de las oficinas de la sucursal Cúcuta (Norte de Santander), ubicadas en la calle 14 No. 3-37, Edificio La Previsora. Trabajos que se ejecutaran a precios unitarios fijos sin formula de reajuste. 
Alcance del Objeto del Contrato:
•	Obras civiles integrales para adecuaciones locativas 
•	Suministro e instalación y puesta en funcionamiento del sistema de iluminación normal y regulada, sistema de cableado estructurado categoría 6 A, aires acondicionados y un sistema de control de acceso y aires acondicionados.
•	Suministro e instalación de un sistema de oficina abierta y muebles especiales</t>
  </si>
  <si>
    <t>SECRETARIA GENERAL / SUBGERENCIA DE RECURSOS FISICOS</t>
  </si>
  <si>
    <t>$1.172.022.020</t>
  </si>
  <si>
    <t>4 DE JUNIO 2024</t>
  </si>
  <si>
    <t>Cambios en la normativa que modifique o imponga nuevas obligaciones a desarrollar por parte del proveedor, simpre que este acorde con el objeto de la contratación</t>
  </si>
  <si>
    <t>1. Sanciones normativas por posibles incumplimientos, esto debe estar acorde con el objeto de la contratación.</t>
  </si>
  <si>
    <r>
      <t>1. Estudio de mercado con firmas especializadas con experiencia que cuente con las especificaciones técnicas</t>
    </r>
    <r>
      <rPr>
        <strike/>
        <sz val="14"/>
        <color theme="1"/>
        <rFont val="Calibri"/>
        <family val="2"/>
        <scheme val="minor"/>
      </rPr>
      <t>,</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</si>
</sst>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3" fillId="2" borderId="0" xfId="0" applyFont="1" applyFill="1"/>
    <xf numFmtId="0" fontId="6" fillId="2" borderId="0" xfId="0" applyFont="1" applyFill="1"/>
    <xf numFmtId="0" fontId="1"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justify" vertical="center" wrapText="1"/>
    </xf>
    <xf numFmtId="0" fontId="2" fillId="2" borderId="0" xfId="0" applyFont="1" applyFill="1"/>
    <xf numFmtId="0" fontId="2"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785281</xdr:colOff>
      <xdr:row>1</xdr:row>
      <xdr:rowOff>166159</xdr:rowOff>
    </xdr:from>
    <xdr:to>
      <xdr:col>2</xdr:col>
      <xdr:colOff>973667</xdr:colOff>
      <xdr:row>6</xdr:row>
      <xdr:rowOff>135467</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1" y="403226"/>
          <a:ext cx="3744386" cy="2085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K25"/>
  <sheetViews>
    <sheetView tabSelected="1" topLeftCell="A3" zoomScale="75" zoomScaleNormal="75" workbookViewId="0">
      <selection activeCell="C10" sqref="C10"/>
    </sheetView>
  </sheetViews>
  <sheetFormatPr baseColWidth="10" defaultColWidth="0" defaultRowHeight="14.5" zeroHeight="1" x14ac:dyDescent="0.35"/>
  <cols>
    <col min="1" max="1" width="25.453125" style="49" customWidth="1"/>
    <col min="2" max="4" width="25.453125" style="42" customWidth="1"/>
    <col min="5" max="5" width="68.08984375" style="42" customWidth="1"/>
    <col min="6" max="6" width="73.08984375" style="42" customWidth="1"/>
    <col min="7" max="8" width="18.54296875" style="50" customWidth="1"/>
    <col min="9" max="9" width="83.08984375" style="42" customWidth="1"/>
    <col min="10" max="10" width="163.90625" style="42" customWidth="1"/>
    <col min="11" max="11" width="10.90625" style="42" customWidth="1"/>
    <col min="12" max="16384" width="10.90625" style="42" hidden="1"/>
  </cols>
  <sheetData>
    <row r="1" spans="1:11" s="5" customFormat="1" ht="18.5" x14ac:dyDescent="0.45">
      <c r="A1" s="44"/>
      <c r="B1" s="47"/>
      <c r="C1" s="47"/>
      <c r="D1" s="47"/>
      <c r="E1" s="46"/>
      <c r="F1" s="47"/>
      <c r="G1" s="48"/>
      <c r="H1" s="48"/>
      <c r="I1" s="47"/>
      <c r="J1" s="46"/>
      <c r="K1" s="42"/>
    </row>
    <row r="2" spans="1:11" s="5" customFormat="1" ht="14.4" customHeight="1" x14ac:dyDescent="0.35">
      <c r="A2" s="20"/>
      <c r="B2" s="21"/>
      <c r="C2" s="22"/>
      <c r="D2" s="29" t="s">
        <v>0</v>
      </c>
      <c r="E2" s="30"/>
      <c r="F2" s="30"/>
      <c r="G2" s="30"/>
      <c r="H2" s="30"/>
      <c r="I2" s="30"/>
      <c r="J2" s="30"/>
      <c r="K2" s="42"/>
    </row>
    <row r="3" spans="1:11" s="5" customFormat="1" ht="14.4" customHeight="1" x14ac:dyDescent="0.35">
      <c r="A3" s="23"/>
      <c r="B3" s="24"/>
      <c r="C3" s="25"/>
      <c r="D3" s="31"/>
      <c r="E3" s="32"/>
      <c r="F3" s="32"/>
      <c r="G3" s="32"/>
      <c r="H3" s="32"/>
      <c r="I3" s="32"/>
      <c r="J3" s="32"/>
      <c r="K3" s="42"/>
    </row>
    <row r="4" spans="1:11" s="5" customFormat="1" ht="60" customHeight="1" x14ac:dyDescent="0.35">
      <c r="A4" s="23"/>
      <c r="B4" s="24"/>
      <c r="C4" s="25"/>
      <c r="D4" s="33" t="s">
        <v>1</v>
      </c>
      <c r="E4" s="34"/>
      <c r="F4" s="35"/>
      <c r="G4" s="39" t="s">
        <v>106</v>
      </c>
      <c r="H4" s="40"/>
      <c r="I4" s="40"/>
      <c r="J4" s="40"/>
      <c r="K4" s="42"/>
    </row>
    <row r="5" spans="1:11" s="5" customFormat="1" ht="60" customHeight="1" x14ac:dyDescent="0.35">
      <c r="A5" s="23"/>
      <c r="B5" s="24"/>
      <c r="C5" s="25"/>
      <c r="D5" s="36"/>
      <c r="E5" s="37"/>
      <c r="F5" s="38"/>
      <c r="G5" s="40"/>
      <c r="H5" s="40"/>
      <c r="I5" s="40"/>
      <c r="J5" s="40"/>
      <c r="K5" s="42"/>
    </row>
    <row r="6" spans="1:11" s="5" customFormat="1" ht="18.5" x14ac:dyDescent="0.45">
      <c r="A6" s="23"/>
      <c r="B6" s="24"/>
      <c r="C6" s="25"/>
      <c r="D6" s="17" t="s">
        <v>2</v>
      </c>
      <c r="E6" s="18"/>
      <c r="F6" s="19"/>
      <c r="G6" s="41" t="s">
        <v>107</v>
      </c>
      <c r="H6" s="41"/>
      <c r="I6" s="41"/>
      <c r="J6" s="41"/>
      <c r="K6" s="42"/>
    </row>
    <row r="7" spans="1:11" s="5" customFormat="1" ht="18.5" x14ac:dyDescent="0.45">
      <c r="A7" s="23"/>
      <c r="B7" s="24"/>
      <c r="C7" s="25"/>
      <c r="D7" s="17" t="s">
        <v>3</v>
      </c>
      <c r="E7" s="18"/>
      <c r="F7" s="19"/>
      <c r="G7" s="41" t="s">
        <v>108</v>
      </c>
      <c r="H7" s="41"/>
      <c r="I7" s="41"/>
      <c r="J7" s="41"/>
      <c r="K7" s="42"/>
    </row>
    <row r="8" spans="1:11" s="5" customFormat="1" ht="18.5" x14ac:dyDescent="0.45">
      <c r="A8" s="26"/>
      <c r="B8" s="27"/>
      <c r="C8" s="28"/>
      <c r="D8" s="17" t="s">
        <v>4</v>
      </c>
      <c r="E8" s="18"/>
      <c r="F8" s="19"/>
      <c r="G8" s="41" t="s">
        <v>109</v>
      </c>
      <c r="H8" s="41"/>
      <c r="I8" s="41"/>
      <c r="J8" s="41"/>
      <c r="K8" s="42"/>
    </row>
    <row r="9" spans="1:11" s="5" customFormat="1" ht="18.649999999999999" customHeight="1" x14ac:dyDescent="0.45">
      <c r="A9" s="44"/>
      <c r="B9" s="45"/>
      <c r="C9" s="45"/>
      <c r="D9" s="45"/>
      <c r="E9" s="46"/>
      <c r="F9" s="47"/>
      <c r="G9" s="48"/>
      <c r="H9" s="48"/>
      <c r="I9" s="47"/>
      <c r="J9" s="46"/>
      <c r="K9" s="42"/>
    </row>
    <row r="10" spans="1:11" s="5" customFormat="1" ht="18.649999999999999" customHeight="1" x14ac:dyDescent="0.45">
      <c r="A10" s="44"/>
      <c r="B10" s="47"/>
      <c r="C10" s="47"/>
      <c r="D10" s="47"/>
      <c r="E10" s="46"/>
      <c r="F10" s="47"/>
      <c r="G10" s="48"/>
      <c r="H10" s="48"/>
      <c r="I10" s="47"/>
      <c r="J10" s="46"/>
      <c r="K10" s="42"/>
    </row>
    <row r="11" spans="1:11" s="14" customFormat="1" ht="113.4" customHeight="1" x14ac:dyDescent="0.35">
      <c r="A11" s="51" t="s">
        <v>5</v>
      </c>
      <c r="B11" s="51" t="s">
        <v>6</v>
      </c>
      <c r="C11" s="51" t="s">
        <v>7</v>
      </c>
      <c r="D11" s="51" t="s">
        <v>8</v>
      </c>
      <c r="E11" s="51" t="s">
        <v>9</v>
      </c>
      <c r="F11" s="52" t="s">
        <v>10</v>
      </c>
      <c r="G11" s="53" t="s">
        <v>11</v>
      </c>
      <c r="H11" s="53" t="s">
        <v>12</v>
      </c>
      <c r="I11" s="52" t="s">
        <v>13</v>
      </c>
      <c r="J11" s="51" t="s">
        <v>14</v>
      </c>
      <c r="K11" s="43"/>
    </row>
    <row r="12" spans="1:11" s="5" customFormat="1" ht="167.15" customHeight="1" x14ac:dyDescent="0.35">
      <c r="A12" s="54" t="s">
        <v>15</v>
      </c>
      <c r="B12" s="12" t="s">
        <v>16</v>
      </c>
      <c r="C12" s="12" t="s">
        <v>17</v>
      </c>
      <c r="D12" s="12" t="s">
        <v>18</v>
      </c>
      <c r="E12" s="6" t="s">
        <v>19</v>
      </c>
      <c r="F12" s="6" t="s">
        <v>102</v>
      </c>
      <c r="G12" s="13">
        <v>1</v>
      </c>
      <c r="H12" s="13">
        <f>VLOOKUP(G12,[1]Hoja2!$A$2:$B$21,2,FALSE)</f>
        <v>9.9920072216264108E-16</v>
      </c>
      <c r="I12" s="6" t="s">
        <v>20</v>
      </c>
      <c r="J12" s="6" t="s">
        <v>21</v>
      </c>
      <c r="K12" s="42"/>
    </row>
    <row r="13" spans="1:11" s="5" customFormat="1" ht="409.4" customHeight="1" x14ac:dyDescent="0.35">
      <c r="A13" s="55"/>
      <c r="B13" s="12" t="s">
        <v>16</v>
      </c>
      <c r="C13" s="12" t="s">
        <v>17</v>
      </c>
      <c r="D13" s="12" t="s">
        <v>22</v>
      </c>
      <c r="E13" s="7" t="s">
        <v>23</v>
      </c>
      <c r="F13" s="8" t="s">
        <v>103</v>
      </c>
      <c r="G13" s="13">
        <v>1</v>
      </c>
      <c r="H13" s="13">
        <f>VLOOKUP(G13,[1]Hoja2!$A$2:$B$21,2,FALSE)</f>
        <v>9.9920072216264108E-16</v>
      </c>
      <c r="I13" s="15" t="s">
        <v>104</v>
      </c>
      <c r="J13" s="15" t="s">
        <v>112</v>
      </c>
      <c r="K13" s="42"/>
    </row>
    <row r="14" spans="1:11" s="5" customFormat="1" ht="132.9" customHeight="1" x14ac:dyDescent="0.35">
      <c r="A14" s="55"/>
      <c r="B14" s="12" t="s">
        <v>16</v>
      </c>
      <c r="C14" s="12" t="s">
        <v>17</v>
      </c>
      <c r="D14" s="12" t="s">
        <v>22</v>
      </c>
      <c r="E14" s="6" t="s">
        <v>24</v>
      </c>
      <c r="F14" s="6" t="s">
        <v>25</v>
      </c>
      <c r="G14" s="13">
        <v>1</v>
      </c>
      <c r="H14" s="13">
        <f>VLOOKUP(G14,[1]Hoja2!$A$2:$B$21,2,FALSE)</f>
        <v>9.9920072216264108E-16</v>
      </c>
      <c r="I14" s="6" t="s">
        <v>26</v>
      </c>
      <c r="J14" s="6" t="s">
        <v>27</v>
      </c>
      <c r="K14" s="42"/>
    </row>
    <row r="15" spans="1:11" s="5" customFormat="1" ht="225.65" customHeight="1" x14ac:dyDescent="0.35">
      <c r="A15" s="55"/>
      <c r="B15" s="12" t="s">
        <v>16</v>
      </c>
      <c r="C15" s="12" t="s">
        <v>17</v>
      </c>
      <c r="D15" s="12" t="s">
        <v>22</v>
      </c>
      <c r="E15" s="6" t="s">
        <v>28</v>
      </c>
      <c r="F15" s="6" t="s">
        <v>29</v>
      </c>
      <c r="G15" s="13">
        <v>1</v>
      </c>
      <c r="H15" s="13">
        <f>VLOOKUP(G15,[1]Hoja2!$A$2:$B$21,2,FALSE)</f>
        <v>9.9920072216264108E-16</v>
      </c>
      <c r="I15" s="6" t="s">
        <v>30</v>
      </c>
      <c r="J15" s="6" t="s">
        <v>31</v>
      </c>
      <c r="K15" s="42"/>
    </row>
    <row r="16" spans="1:11" s="5" customFormat="1" ht="216" customHeight="1" x14ac:dyDescent="0.35">
      <c r="A16" s="55"/>
      <c r="B16" s="12" t="s">
        <v>16</v>
      </c>
      <c r="C16" s="12" t="s">
        <v>32</v>
      </c>
      <c r="D16" s="12" t="s">
        <v>18</v>
      </c>
      <c r="E16" s="6" t="s">
        <v>33</v>
      </c>
      <c r="F16" s="6" t="s">
        <v>34</v>
      </c>
      <c r="G16" s="13">
        <v>1</v>
      </c>
      <c r="H16" s="13">
        <f>VLOOKUP(G16,[1]Hoja2!$A$2:$B$21,2,FALSE)</f>
        <v>9.9920072216264108E-16</v>
      </c>
      <c r="I16" s="8" t="s">
        <v>35</v>
      </c>
      <c r="J16" s="15" t="s">
        <v>105</v>
      </c>
      <c r="K16" s="42"/>
    </row>
    <row r="17" spans="1:11" s="5" customFormat="1" ht="105" customHeight="1" x14ac:dyDescent="0.35">
      <c r="A17" s="55"/>
      <c r="B17" s="12" t="s">
        <v>16</v>
      </c>
      <c r="C17" s="12" t="s">
        <v>17</v>
      </c>
      <c r="D17" s="12" t="s">
        <v>22</v>
      </c>
      <c r="E17" s="6" t="s">
        <v>36</v>
      </c>
      <c r="F17" s="9" t="s">
        <v>37</v>
      </c>
      <c r="G17" s="13">
        <v>0.5</v>
      </c>
      <c r="H17" s="13">
        <f>VLOOKUP(G17,'Explicación campos Matriz'!A50:B70,2,FALSE)</f>
        <v>0.500000000000001</v>
      </c>
      <c r="I17" s="6" t="s">
        <v>38</v>
      </c>
      <c r="J17" s="6" t="s">
        <v>39</v>
      </c>
      <c r="K17" s="42"/>
    </row>
    <row r="18" spans="1:11" s="5" customFormat="1" ht="106.5" customHeight="1" x14ac:dyDescent="0.35">
      <c r="A18" s="56"/>
      <c r="B18" s="12" t="s">
        <v>16</v>
      </c>
      <c r="C18" s="12" t="s">
        <v>17</v>
      </c>
      <c r="D18" s="12" t="s">
        <v>22</v>
      </c>
      <c r="E18" s="6" t="s">
        <v>40</v>
      </c>
      <c r="F18" s="6" t="s">
        <v>41</v>
      </c>
      <c r="G18" s="13">
        <v>0.4</v>
      </c>
      <c r="H18" s="13">
        <f>VLOOKUP(G18,[1]Hoja2!$A$2:$B$21,2,FALSE)</f>
        <v>0.6</v>
      </c>
      <c r="I18" s="6" t="s">
        <v>38</v>
      </c>
      <c r="J18" s="6" t="s">
        <v>42</v>
      </c>
      <c r="K18" s="42"/>
    </row>
    <row r="19" spans="1:11" s="5" customFormat="1" ht="65.5" customHeight="1" x14ac:dyDescent="0.35">
      <c r="A19" s="55"/>
      <c r="B19" s="12" t="s">
        <v>16</v>
      </c>
      <c r="C19" s="12" t="s">
        <v>32</v>
      </c>
      <c r="D19" s="12" t="s">
        <v>43</v>
      </c>
      <c r="E19" s="1" t="s">
        <v>44</v>
      </c>
      <c r="F19" s="10" t="s">
        <v>45</v>
      </c>
      <c r="G19" s="13">
        <v>0</v>
      </c>
      <c r="H19" s="13">
        <f>VLOOKUP(G19,'Explicación campos Matriz'!A50:B70,2,FALSE)</f>
        <v>1</v>
      </c>
      <c r="I19" s="15" t="s">
        <v>111</v>
      </c>
      <c r="J19" s="1" t="s">
        <v>46</v>
      </c>
      <c r="K19" s="42"/>
    </row>
    <row r="20" spans="1:11" s="5" customFormat="1" ht="55.5" customHeight="1" x14ac:dyDescent="0.35">
      <c r="A20" s="55"/>
      <c r="B20" s="12" t="s">
        <v>16</v>
      </c>
      <c r="C20" s="12" t="s">
        <v>17</v>
      </c>
      <c r="D20" s="12" t="s">
        <v>22</v>
      </c>
      <c r="E20" s="1" t="s">
        <v>47</v>
      </c>
      <c r="F20" s="10" t="s">
        <v>48</v>
      </c>
      <c r="G20" s="13">
        <v>1</v>
      </c>
      <c r="H20" s="13">
        <f>VLOOKUP(G20,'Explicación campos Matriz'!A50:B70,2,FALSE)</f>
        <v>9.9920072216264108E-16</v>
      </c>
      <c r="I20" s="11" t="s">
        <v>49</v>
      </c>
      <c r="J20" s="1" t="s">
        <v>50</v>
      </c>
      <c r="K20" s="42"/>
    </row>
    <row r="21" spans="1:11" s="5" customFormat="1" ht="36.9" customHeight="1" x14ac:dyDescent="0.35">
      <c r="A21" s="55"/>
      <c r="B21" s="12" t="s">
        <v>16</v>
      </c>
      <c r="C21" s="12" t="s">
        <v>17</v>
      </c>
      <c r="D21" s="12" t="s">
        <v>22</v>
      </c>
      <c r="E21" s="1" t="s">
        <v>51</v>
      </c>
      <c r="F21" s="10" t="s">
        <v>52</v>
      </c>
      <c r="G21" s="13">
        <v>1</v>
      </c>
      <c r="H21" s="13">
        <f>VLOOKUP(G21,[1]Hoja2!$A$2:$B$21,2,FALSE)</f>
        <v>9.9920072216264108E-16</v>
      </c>
      <c r="I21" s="8" t="s">
        <v>53</v>
      </c>
      <c r="J21" s="1" t="s">
        <v>54</v>
      </c>
      <c r="K21" s="42"/>
    </row>
    <row r="22" spans="1:11" s="5" customFormat="1" ht="91.25" customHeight="1" x14ac:dyDescent="0.35">
      <c r="A22" s="56"/>
      <c r="B22" s="12" t="s">
        <v>16</v>
      </c>
      <c r="C22" s="12" t="s">
        <v>32</v>
      </c>
      <c r="D22" s="12" t="s">
        <v>55</v>
      </c>
      <c r="E22" s="16" t="s">
        <v>110</v>
      </c>
      <c r="F22" s="10" t="s">
        <v>56</v>
      </c>
      <c r="G22" s="13">
        <v>0.5</v>
      </c>
      <c r="H22" s="13">
        <f>VLOOKUP(G22,[1]Hoja2!$A$2:$B$21,2,FALSE)</f>
        <v>0.500000000000001</v>
      </c>
      <c r="I22" s="8" t="s">
        <v>57</v>
      </c>
      <c r="J22" s="1" t="s">
        <v>58</v>
      </c>
      <c r="K22" s="42"/>
    </row>
    <row r="23" spans="1:11" s="5" customFormat="1" ht="55.5" customHeight="1" x14ac:dyDescent="0.35">
      <c r="A23" s="52" t="s">
        <v>59</v>
      </c>
      <c r="B23" s="12" t="s">
        <v>16</v>
      </c>
      <c r="C23" s="12" t="s">
        <v>17</v>
      </c>
      <c r="D23" s="12" t="s">
        <v>22</v>
      </c>
      <c r="E23" s="1" t="s">
        <v>60</v>
      </c>
      <c r="F23" s="10" t="s">
        <v>61</v>
      </c>
      <c r="G23" s="13">
        <v>0.5</v>
      </c>
      <c r="H23" s="13">
        <f>VLOOKUP(G23,[1]Hoja2!$A$2:$B$21,2,FALSE)</f>
        <v>0.500000000000001</v>
      </c>
      <c r="I23" s="8" t="s">
        <v>62</v>
      </c>
      <c r="J23" s="1" t="s">
        <v>63</v>
      </c>
      <c r="K23" s="42"/>
    </row>
    <row r="24" spans="1:11" x14ac:dyDescent="0.35"/>
    <row r="25" spans="1:11" x14ac:dyDescent="0.35"/>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DIANA PATRICIA MARTINEZ MENDOZA</cp:lastModifiedBy>
  <cp:revision/>
  <dcterms:created xsi:type="dcterms:W3CDTF">2021-08-12T20:03:14Z</dcterms:created>
  <dcterms:modified xsi:type="dcterms:W3CDTF">2024-06-04T14:31:00Z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