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wtwonline-my.sharepoint.com/personal/leydy_hernandez_willistowerswatson_com/Documents/Escritorio/"/>
    </mc:Choice>
  </mc:AlternateContent>
  <xr:revisionPtr revIDLastSave="0" documentId="8_{389735EA-0E4C-437A-AACF-0BB00A6D5836}" xr6:coauthVersionLast="47" xr6:coauthVersionMax="47" xr10:uidLastSave="{00000000-0000-0000-0000-000000000000}"/>
  <bookViews>
    <workbookView xWindow="-120" yWindow="-120" windowWidth="29040" windowHeight="15840" firstSheet="1" activeTab="1" xr2:uid="{0B13B362-6924-439E-8829-9C566A466447}"/>
  </bookViews>
  <sheets>
    <sheet name="TRDM" sheetId="3" state="hidden" r:id="rId1"/>
    <sheet name="TRDM Y RCSP" sheetId="4" r:id="rId2"/>
    <sheet name="RCSP ESPECIFICA" sheetId="7" r:id="rId3"/>
    <sheet name="IRF" sheetId="6" r:id="rId4"/>
    <sheet name="CYBER" sheetId="5" r:id="rId5"/>
  </sheets>
  <definedNames>
    <definedName name="_xlnm._FilterDatabase" localSheetId="1" hidden="1">'TRDM Y RCSP'!$A$9:$N$75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5" i="7" l="1"/>
  <c r="Z45" i="7"/>
  <c r="Y45" i="7"/>
  <c r="X45" i="7"/>
  <c r="AB44" i="7"/>
  <c r="AC44" i="7" s="1"/>
  <c r="AB43" i="7"/>
  <c r="AC43" i="7" s="1"/>
  <c r="AB42" i="7"/>
  <c r="AC42" i="7" s="1"/>
  <c r="AB41" i="7"/>
  <c r="AC41" i="7" s="1"/>
  <c r="AB40" i="7"/>
  <c r="AC40" i="7" s="1"/>
  <c r="AB39" i="7"/>
  <c r="AC39" i="7" s="1"/>
  <c r="AB38" i="7"/>
  <c r="AC38" i="7" s="1"/>
  <c r="AB37" i="7"/>
  <c r="AC37" i="7" s="1"/>
  <c r="AB36" i="7"/>
  <c r="AC36" i="7" s="1"/>
  <c r="AB35" i="7"/>
  <c r="AC35" i="7" s="1"/>
  <c r="AB34" i="7"/>
  <c r="AC34" i="7" s="1"/>
  <c r="AB33" i="7"/>
  <c r="AC33" i="7" s="1"/>
  <c r="AB32" i="7"/>
  <c r="AC32" i="7" s="1"/>
  <c r="AB31" i="7"/>
  <c r="AC31" i="7" s="1"/>
  <c r="AB30" i="7"/>
  <c r="AC30" i="7" s="1"/>
  <c r="AB29" i="7"/>
  <c r="AC29" i="7" s="1"/>
  <c r="AB28" i="7"/>
  <c r="AC28" i="7" s="1"/>
  <c r="AB27" i="7"/>
  <c r="AC27" i="7" s="1"/>
  <c r="AB26" i="7"/>
  <c r="AC26" i="7" s="1"/>
  <c r="AB25" i="7"/>
  <c r="AC25" i="7" s="1"/>
  <c r="AB24" i="7"/>
  <c r="AC24" i="7" s="1"/>
  <c r="AB23" i="7"/>
  <c r="AC23" i="7" s="1"/>
  <c r="AB22" i="7"/>
  <c r="AC22" i="7" s="1"/>
  <c r="AB21" i="7"/>
  <c r="AC21" i="7" s="1"/>
  <c r="AB20" i="7"/>
  <c r="AC20" i="7" s="1"/>
  <c r="AB19" i="7"/>
  <c r="AC19" i="7" s="1"/>
  <c r="AB18" i="7"/>
  <c r="AC18" i="7" s="1"/>
  <c r="AB17" i="7"/>
  <c r="AC17" i="7" s="1"/>
  <c r="AB16" i="7"/>
  <c r="AC16" i="7" s="1"/>
  <c r="AB15" i="7"/>
  <c r="AC15" i="7" s="1"/>
  <c r="AB14" i="7"/>
  <c r="AC14" i="7" s="1"/>
  <c r="AB13" i="7"/>
  <c r="AC13" i="7" s="1"/>
  <c r="AB12" i="7"/>
  <c r="AC12" i="7" s="1"/>
  <c r="AB11" i="7"/>
  <c r="AC11" i="7" s="1"/>
  <c r="AB10" i="7"/>
  <c r="AC10" i="7" s="1"/>
  <c r="AB9" i="7"/>
  <c r="AC9" i="7" s="1"/>
  <c r="AB8" i="7"/>
  <c r="AC8" i="7" s="1"/>
  <c r="AB7" i="7"/>
  <c r="AC7" i="7" s="1"/>
  <c r="AB6" i="7"/>
  <c r="AC6" i="7" s="1"/>
  <c r="AB5" i="7"/>
  <c r="AC5" i="7" s="1"/>
  <c r="AB4" i="7"/>
  <c r="AC4" i="7" s="1"/>
  <c r="AB3" i="7"/>
  <c r="AC3" i="7" s="1"/>
  <c r="AB2" i="7"/>
  <c r="AB45" i="7" s="1"/>
  <c r="AC2" i="7" l="1"/>
  <c r="AC45" i="7" s="1"/>
  <c r="I75" i="4"/>
  <c r="C74" i="4"/>
  <c r="C73" i="4"/>
  <c r="C72" i="4"/>
  <c r="C71" i="4"/>
  <c r="C70" i="4"/>
  <c r="C69" i="4"/>
  <c r="I48" i="4" l="1"/>
  <c r="C63" i="4"/>
  <c r="C68" i="4"/>
  <c r="C67" i="4"/>
  <c r="H119" i="4"/>
  <c r="C66" i="4"/>
  <c r="C65" i="4"/>
  <c r="C64" i="4"/>
  <c r="C62" i="4"/>
  <c r="C61" i="4"/>
  <c r="C60" i="4"/>
  <c r="C59" i="4"/>
  <c r="C58" i="4"/>
  <c r="C57" i="4"/>
  <c r="C15" i="4"/>
  <c r="C14" i="4"/>
  <c r="C13" i="4"/>
  <c r="C12" i="4"/>
  <c r="C11" i="4"/>
  <c r="C10"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M52" i="4" l="1"/>
  <c r="M51" i="4"/>
  <c r="M50" i="4"/>
  <c r="M45" i="4"/>
  <c r="M38" i="4"/>
  <c r="M33" i="4"/>
  <c r="M32" i="4"/>
  <c r="M30" i="4"/>
  <c r="M29" i="4"/>
  <c r="M28" i="4"/>
  <c r="M27" i="4"/>
  <c r="M26" i="4"/>
  <c r="M25" i="4"/>
  <c r="M24" i="4"/>
  <c r="M23" i="4"/>
  <c r="M22" i="4"/>
  <c r="M20" i="4"/>
  <c r="M19" i="4"/>
  <c r="M18" i="4"/>
  <c r="M17" i="4"/>
  <c r="M16" i="4"/>
  <c r="M15" i="4"/>
  <c r="M14" i="4"/>
  <c r="M13" i="4"/>
  <c r="M12" i="4"/>
  <c r="M11" i="4"/>
  <c r="M10" i="4"/>
  <c r="A11" i="4"/>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M75" i="4" l="1"/>
  <c r="A67" i="4"/>
  <c r="A68" i="4" s="1"/>
  <c r="A69" i="4" s="1"/>
  <c r="A70" i="4" s="1"/>
  <c r="A71" i="4" s="1"/>
  <c r="A72" i="4" s="1"/>
  <c r="A73" i="4" s="1"/>
  <c r="A74" i="4" s="1"/>
  <c r="B19" i="3"/>
</calcChain>
</file>

<file path=xl/sharedStrings.xml><?xml version="1.0" encoding="utf-8"?>
<sst xmlns="http://schemas.openxmlformats.org/spreadsheetml/2006/main" count="1052" uniqueCount="290">
  <si>
    <t>RCSP</t>
  </si>
  <si>
    <t>Detalle en WTW</t>
  </si>
  <si>
    <t>Valor Indemnización</t>
  </si>
  <si>
    <t xml:space="preserve"> Fecha de Pago</t>
  </si>
  <si>
    <t>Cuenta donde se realizó el pago</t>
  </si>
  <si>
    <t>Rotura de vidrio oficina, Cra 3ª 2 41 Edificio La Sirena</t>
  </si>
  <si>
    <t>Pago cuenta al Banco de Bogotá 000286369 (Ver correo)</t>
  </si>
  <si>
    <t>Daño accidental televisor ubicado en séptimo piso. - Activo 22782</t>
  </si>
  <si>
    <t>Hurto celular Samsung J5 Prime, funcionaria  Luisa Fernanda Tello Cabrera</t>
  </si>
  <si>
    <t>Hurto celular funcionaria Loreley Sahira Rodelo Celedón</t>
  </si>
  <si>
    <t>No se logra identificar la cuenta a donde pagaron</t>
  </si>
  <si>
    <t>Daño de 13 lámparas por pérdida de energía - Sucursal Cartagena</t>
  </si>
  <si>
    <t>No se logra identificar la cuenta sin embargo el pago de este  siniestro se realizó junto con otro evento que estaba por valor $1.159.326 realizado en la misma transferencia (Ver correo del 27/01/2021)</t>
  </si>
  <si>
    <t>Pérdida y daño de elementos equipos de computo propiedad SCN.</t>
  </si>
  <si>
    <t>Hurto celular  funcionaria Ana Tarapues</t>
  </si>
  <si>
    <t>Paro Nacional Reforma Tributaria -  Rotura de vidrios Sucursal Popayán</t>
  </si>
  <si>
    <t>Daño TV casa matriz</t>
  </si>
  <si>
    <t>Nos permitimos informarles que en la sucursal de Yopal el teléfono marca NEAC presento una falla eléctrica</t>
  </si>
  <si>
    <t>Hurto celular funcionaria Maria Victoria Yopasá Gómez</t>
  </si>
  <si>
    <t>Por medio del presente le informamos que debido a los fuertes vientos se rompieron 2 vidrios de la oficina</t>
  </si>
  <si>
    <t>Hurto de celular funcionario Edgar Muñoz Romero - Oficina Cali</t>
  </si>
  <si>
    <t>Rotura de del vidrio de la recepción de la regional estatal  - Oficina Bogotá</t>
  </si>
  <si>
    <t>Hurto Celular asignado a Maryluz Mercado Mouthon, en hechos registrados el 28 de octubre de 2021</t>
  </si>
  <si>
    <t>TOTAL</t>
  </si>
  <si>
    <t>DETALLE SINIESTROS CERRADOS  PÓLIZA TRDM
VIGENCIA 2020 - 2021 - 2022
LA PREVISORA S.A. COMPAÑÍA DE SEGUROS
FECHA DE ELABORACIÓN: 31/10/2022</t>
  </si>
  <si>
    <t>Observación</t>
  </si>
  <si>
    <t>Hurto Celular Funcionario Jerson Adro Herrera Jimenez</t>
  </si>
  <si>
    <t>INFORME DE SINIESTRALIDAD</t>
  </si>
  <si>
    <t>LA PREVISORA S.A. COMPAÑÍA DE SEGUROS</t>
  </si>
  <si>
    <t>No.</t>
  </si>
  <si>
    <t>FECHA DEL SINIESTRO</t>
  </si>
  <si>
    <t>RAMO</t>
  </si>
  <si>
    <t>ASEGURADORA</t>
  </si>
  <si>
    <t>   PÓLIZA QUE SÉ AFECTÓ</t>
  </si>
  <si>
    <t>DETALLE</t>
  </si>
  <si>
    <t>FECHA DE PAGO     </t>
  </si>
  <si>
    <t>PAGADO
SI/ NO</t>
  </si>
  <si>
    <t>ESTADO</t>
  </si>
  <si>
    <t xml:space="preserve">OBSERVACIONES </t>
  </si>
  <si>
    <t>TRDM</t>
  </si>
  <si>
    <t>HDI</t>
  </si>
  <si>
    <t>SI</t>
  </si>
  <si>
    <t>Cerrado</t>
  </si>
  <si>
    <t>Incidente sucursal Neiva - daños por agua</t>
  </si>
  <si>
    <t>NO</t>
  </si>
  <si>
    <t>Desistido</t>
  </si>
  <si>
    <t>El asegurado solicitó el desistimiento el 25/10/2021</t>
  </si>
  <si>
    <t>Hurto de un celular a una funcionaria de la Previsora Cartagena</t>
  </si>
  <si>
    <t>MANEJO</t>
  </si>
  <si>
    <t>AXA COLPATRIA</t>
  </si>
  <si>
    <t>Fraude en expedición de SOAT en diferentes puntos de atención a nivel nacional.</t>
  </si>
  <si>
    <t>Abierto</t>
  </si>
  <si>
    <t>CHUBB</t>
  </si>
  <si>
    <t>Hurto de un celular al funcionario Edgar Muñoz Romero línea  3155889559 - Previsora Cali</t>
  </si>
  <si>
    <t>Rotura de Vidrio Interno Oficina  de Mocoa</t>
  </si>
  <si>
    <t>DETALLE SINIESTROS ABIERTOS  PÓLIZA TRDM
VIGENCIA 2020 - 2021 - 2022
LA PREVISORA S.A. COMPAÑÍA DE SEGUROS
FECHA DE ELABORACIÓN: 2/12/2022</t>
  </si>
  <si>
    <r>
      <rPr>
        <b/>
        <sz val="11"/>
        <color theme="1"/>
        <rFont val="Calibri"/>
        <family val="2"/>
        <scheme val="minor"/>
      </rPr>
      <t>El 28/11/2022:</t>
    </r>
    <r>
      <rPr>
        <sz val="11"/>
        <color theme="1"/>
        <rFont val="Calibri"/>
        <family val="2"/>
        <scheme val="minor"/>
      </rPr>
      <t xml:space="preserve"> Se realiza el recordatorio de los documentos adicionales para continuar con el estudio de la reclamación.</t>
    </r>
  </si>
  <si>
    <r>
      <rPr>
        <b/>
        <sz val="11"/>
        <rFont val="Calibri"/>
        <family val="2"/>
      </rPr>
      <t>El 28/11/2022:</t>
    </r>
    <r>
      <rPr>
        <sz val="11"/>
        <rFont val="Calibri"/>
        <family val="2"/>
      </rPr>
      <t xml:space="preserve"> Se reporta el siniesto a la aseguradora pendiente se confirme si tiene cobertura dado que el inmueble no está asegurado sino los contenidos.</t>
    </r>
  </si>
  <si>
    <r>
      <t xml:space="preserve">Bizagi 21-4-8420S 
</t>
    </r>
    <r>
      <rPr>
        <b/>
        <sz val="11"/>
        <color theme="1"/>
        <rFont val="Calibri"/>
        <family val="2"/>
        <scheme val="minor"/>
      </rPr>
      <t xml:space="preserve">05/05/2022: </t>
    </r>
    <r>
      <rPr>
        <sz val="11"/>
        <color theme="1"/>
        <rFont val="Calibri"/>
        <family val="2"/>
        <scheme val="minor"/>
      </rPr>
      <t xml:space="preserve">CIA confirma pago al 100% correspondiente a los honorarios </t>
    </r>
  </si>
  <si>
    <r>
      <t xml:space="preserve">Proceso Disciplinario 
</t>
    </r>
    <r>
      <rPr>
        <b/>
        <sz val="11"/>
        <color theme="1"/>
        <rFont val="Calibri"/>
        <family val="2"/>
        <scheme val="minor"/>
      </rPr>
      <t>- Investigado:</t>
    </r>
    <r>
      <rPr>
        <sz val="11"/>
        <color theme="1"/>
        <rFont val="Calibri"/>
        <family val="2"/>
        <scheme val="minor"/>
      </rPr>
      <t xml:space="preserve">  MANUEL ANTONIO CÁRDENAS ORTIZ </t>
    </r>
  </si>
  <si>
    <r>
      <t xml:space="preserve">AUTO DE APERTURA DE INVESTIGACIÓN DISCIPLINARIA proferido por la Procuraduría Primera Delegada para la Contratación Estatal de fecha 10 de mayo de 2021
</t>
    </r>
    <r>
      <rPr>
        <b/>
        <sz val="11"/>
        <color theme="1"/>
        <rFont val="Calibri"/>
        <family val="2"/>
        <scheme val="minor"/>
      </rPr>
      <t>- Investigada</t>
    </r>
    <r>
      <rPr>
        <sz val="11"/>
        <color theme="1"/>
        <rFont val="Calibri"/>
        <family val="2"/>
        <scheme val="minor"/>
      </rPr>
      <t xml:space="preserve">: CONSUELO GONZÁLEZ  BARRETO </t>
    </r>
  </si>
  <si>
    <r>
      <t xml:space="preserve">Notificación auto EXPEDIENTE No. I US-E-2021-005556 / I UC-D-2021-1798140, AUTO DE APERTURA DE INVESTIGACIÓN DISCIPLINARIA proferido por la Procuraduría Primera Delegada para la Contratación Estatal de fecha 10 de mayo de 2021
</t>
    </r>
    <r>
      <rPr>
        <b/>
        <sz val="11"/>
        <color theme="1"/>
        <rFont val="Calibri"/>
        <family val="2"/>
        <scheme val="minor"/>
      </rPr>
      <t>- Investigada:</t>
    </r>
    <r>
      <rPr>
        <sz val="11"/>
        <color theme="1"/>
        <rFont val="Calibri"/>
        <family val="2"/>
        <scheme val="minor"/>
      </rPr>
      <t xml:space="preserve"> MARÍA DEL PILAR GONZÁLEZ MORENO.</t>
    </r>
  </si>
  <si>
    <r>
      <t xml:space="preserve">AUTO DE APERTURA DE INVESTIGACIÓN DISCIPLINARIA el proceso disciplinario IUS E-2021-005556/ IUC-D-2021- 1798140.
</t>
    </r>
    <r>
      <rPr>
        <b/>
        <sz val="11"/>
        <color theme="1"/>
        <rFont val="Calibri"/>
        <family val="2"/>
        <scheme val="minor"/>
      </rPr>
      <t>- Investigado:</t>
    </r>
    <r>
      <rPr>
        <sz val="11"/>
        <color theme="1"/>
        <rFont val="Calibri"/>
        <family val="2"/>
        <scheme val="minor"/>
      </rPr>
      <t xml:space="preserve"> ANDRÉS RESTREPO MONTOYA</t>
    </r>
  </si>
  <si>
    <r>
      <t xml:space="preserve">Proceso disciplinario  C.C. No. 32.756.831 No. IP. 491-21
</t>
    </r>
    <r>
      <rPr>
        <b/>
        <sz val="11"/>
        <color theme="1"/>
        <rFont val="Calibri"/>
        <family val="2"/>
        <scheme val="minor"/>
      </rPr>
      <t xml:space="preserve">- Investigada: </t>
    </r>
    <r>
      <rPr>
        <sz val="11"/>
        <color theme="1"/>
        <rFont val="Calibri"/>
        <family val="2"/>
        <scheme val="minor"/>
      </rPr>
      <t>MARÍA TERESA ROMERO VERGARA</t>
    </r>
  </si>
  <si>
    <r>
      <t xml:space="preserve">Caso 21-8-9041S 
</t>
    </r>
    <r>
      <rPr>
        <b/>
        <sz val="11"/>
        <color theme="1"/>
        <rFont val="Calibri"/>
        <family val="2"/>
        <scheme val="minor"/>
      </rPr>
      <t>12/08/2022</t>
    </r>
    <r>
      <rPr>
        <sz val="11"/>
        <color theme="1"/>
        <rFont val="Calibri"/>
        <family val="2"/>
        <scheme val="minor"/>
      </rPr>
      <t xml:space="preserve">: CIA envía soporte de pago 
</t>
    </r>
    <r>
      <rPr>
        <b/>
        <sz val="11"/>
        <color theme="1"/>
        <rFont val="Calibri"/>
        <family val="2"/>
        <scheme val="minor"/>
      </rPr>
      <t>05/05/2022</t>
    </r>
    <r>
      <rPr>
        <sz val="11"/>
        <color theme="1"/>
        <rFont val="Calibri"/>
        <family val="2"/>
        <scheme val="minor"/>
      </rPr>
      <t>: CIA informa estado actual del caso envía  carta de aprobación de honorarios para la póliza número 41342, siniestro</t>
    </r>
  </si>
  <si>
    <r>
      <t xml:space="preserve">Proceso Disciplinario 485-20 Auto 69
</t>
    </r>
    <r>
      <rPr>
        <b/>
        <sz val="11"/>
        <color theme="1"/>
        <rFont val="Calibri"/>
        <family val="2"/>
        <scheme val="minor"/>
      </rPr>
      <t>- Investigada</t>
    </r>
    <r>
      <rPr>
        <sz val="11"/>
        <color theme="1"/>
        <rFont val="Calibri"/>
        <family val="2"/>
        <scheme val="minor"/>
      </rPr>
      <t>: DAIAN ALEXANDRA RODRÍGUEZ SABOGAL</t>
    </r>
  </si>
  <si>
    <r>
      <t xml:space="preserve">Proceso Disciplinario 485-20 Auto 69
</t>
    </r>
    <r>
      <rPr>
        <b/>
        <sz val="11"/>
        <color theme="1"/>
        <rFont val="Calibri"/>
        <family val="2"/>
        <scheme val="minor"/>
      </rPr>
      <t xml:space="preserve">- Investigada: </t>
    </r>
    <r>
      <rPr>
        <sz val="11"/>
        <color theme="1"/>
        <rFont val="Calibri"/>
        <family val="2"/>
        <scheme val="minor"/>
      </rPr>
      <t>LUZ MERY NARANJO CÁRDENAS</t>
    </r>
  </si>
  <si>
    <r>
      <t xml:space="preserve">Proceso Disciplinario 485-20 Auto 69
</t>
    </r>
    <r>
      <rPr>
        <b/>
        <sz val="11"/>
        <color theme="1"/>
        <rFont val="Calibri"/>
        <family val="2"/>
        <scheme val="minor"/>
      </rPr>
      <t>- Investigada</t>
    </r>
    <r>
      <rPr>
        <sz val="11"/>
        <color theme="1"/>
        <rFont val="Calibri"/>
        <family val="2"/>
        <scheme val="minor"/>
      </rPr>
      <t>: DANIELA SANCHEZ POLANCO</t>
    </r>
  </si>
  <si>
    <r>
      <t xml:space="preserve">Proceso Disciplinario 485-20 Auto 69 
</t>
    </r>
    <r>
      <rPr>
        <b/>
        <sz val="11"/>
        <color theme="1"/>
        <rFont val="Calibri"/>
        <family val="2"/>
        <scheme val="minor"/>
      </rPr>
      <t>- Investigada:</t>
    </r>
    <r>
      <rPr>
        <sz val="11"/>
        <color theme="1"/>
        <rFont val="Calibri"/>
        <family val="2"/>
        <scheme val="minor"/>
      </rPr>
      <t xml:space="preserve"> MARIA DEL PILAR RODRÍGUEZ AVILA</t>
    </r>
  </si>
  <si>
    <r>
      <t xml:space="preserve">Proceso Disciplinario IUS E-2020-672212 / IUC D-2021-1715462  
</t>
    </r>
    <r>
      <rPr>
        <b/>
        <sz val="11"/>
        <color theme="1"/>
        <rFont val="Calibri"/>
        <family val="2"/>
        <scheme val="minor"/>
      </rPr>
      <t>- Investigada:</t>
    </r>
    <r>
      <rPr>
        <sz val="11"/>
        <color theme="1"/>
        <rFont val="Calibri"/>
        <family val="2"/>
        <scheme val="minor"/>
      </rPr>
      <t xml:space="preserve"> SANDRA VIVIANA DIAZ G.</t>
    </r>
  </si>
  <si>
    <r>
      <t xml:space="preserve">Proceso Disciplinario 474-19 Auto 87
</t>
    </r>
    <r>
      <rPr>
        <b/>
        <sz val="11"/>
        <color theme="1"/>
        <rFont val="Calibri"/>
        <family val="2"/>
        <scheme val="minor"/>
      </rPr>
      <t>- Investigado:</t>
    </r>
    <r>
      <rPr>
        <sz val="11"/>
        <color theme="1"/>
        <rFont val="Calibri"/>
        <family val="2"/>
        <scheme val="minor"/>
      </rPr>
      <t xml:space="preserve"> EMIRO SILVA RUIZ</t>
    </r>
  </si>
  <si>
    <r>
      <t xml:space="preserve">Investigación Penal En Fiscalía No. 150016000133201301809
</t>
    </r>
    <r>
      <rPr>
        <b/>
        <sz val="11"/>
        <color theme="1"/>
        <rFont val="Calibri"/>
        <family val="2"/>
        <scheme val="minor"/>
      </rPr>
      <t>- Investigada</t>
    </r>
    <r>
      <rPr>
        <sz val="11"/>
        <color theme="1"/>
        <rFont val="Calibri"/>
        <family val="2"/>
        <scheme val="minor"/>
      </rPr>
      <t>: MARÍA LEONOR MONTOYA AVELLA</t>
    </r>
  </si>
  <si>
    <r>
      <t xml:space="preserve">Proceso Disciplinario Rad. 479-20 
</t>
    </r>
    <r>
      <rPr>
        <b/>
        <sz val="11"/>
        <color theme="1"/>
        <rFont val="Calibri"/>
        <family val="2"/>
        <scheme val="minor"/>
      </rPr>
      <t xml:space="preserve">- Investigado: </t>
    </r>
    <r>
      <rPr>
        <sz val="11"/>
        <color theme="1"/>
        <rFont val="Calibri"/>
        <family val="2"/>
        <scheme val="minor"/>
      </rPr>
      <t>SERGIO SUAREZ NIVIA.</t>
    </r>
  </si>
  <si>
    <t>Cerrado por Prescripción</t>
  </si>
  <si>
    <r>
      <t xml:space="preserve">AUTO DE APERTURA DE INVESTIGACIÓN DISCIPLINARIA proferido por la Procuraduría Primera Delegada para la Contratación Estatal de fecha 10 de mayo de 2021
- Proceso disciplinario IUS-E-2021-005556 
</t>
    </r>
    <r>
      <rPr>
        <b/>
        <sz val="11"/>
        <color theme="1"/>
        <rFont val="Calibri"/>
        <family val="2"/>
        <scheme val="minor"/>
      </rPr>
      <t xml:space="preserve">- Investigada: </t>
    </r>
    <r>
      <rPr>
        <sz val="11"/>
        <color theme="1"/>
        <rFont val="Calibri"/>
        <family val="2"/>
        <scheme val="minor"/>
      </rPr>
      <t xml:space="preserve"> GLORIA LUCIA SUÁREZ DUQUE</t>
    </r>
  </si>
  <si>
    <r>
      <t xml:space="preserve">AVISO DE CIRCUNSTANCIA
Apertura de investigación disciplinaria
</t>
    </r>
    <r>
      <rPr>
        <b/>
        <sz val="11"/>
        <color theme="1"/>
        <rFont val="Calibri"/>
        <family val="2"/>
        <scheme val="minor"/>
      </rPr>
      <t>- Investigado:</t>
    </r>
    <r>
      <rPr>
        <sz val="11"/>
        <color theme="1"/>
        <rFont val="Calibri"/>
        <family val="2"/>
        <scheme val="minor"/>
      </rPr>
      <t xml:space="preserve"> JACINTO ALIRIO SALAMANCA BONILLA</t>
    </r>
  </si>
  <si>
    <r>
      <t xml:space="preserve">AVISO DE CIRCUNSTANCIA
Proceso disciplinario al ex empleado de la Previsora 
</t>
    </r>
    <r>
      <rPr>
        <b/>
        <sz val="11"/>
        <color theme="1"/>
        <rFont val="Calibri"/>
        <family val="2"/>
        <scheme val="minor"/>
      </rPr>
      <t>- Investigado:</t>
    </r>
    <r>
      <rPr>
        <sz val="11"/>
        <color theme="1"/>
        <rFont val="Calibri"/>
        <family val="2"/>
        <scheme val="minor"/>
      </rPr>
      <t xml:space="preserve"> MILTON GERARDO GIRALDO</t>
    </r>
  </si>
  <si>
    <t>Daño en vidrio de la fachada de La Previsora Casa Matriz Bogotá</t>
  </si>
  <si>
    <t>N/A</t>
  </si>
  <si>
    <t>VIGENCIA 2020 - 2021 - 2022 - 2023</t>
  </si>
  <si>
    <t>Hurto Celular Corporativo - Ruth Soranyely Rincon Castañeda - Previsora Bogotá</t>
  </si>
  <si>
    <t>FECHA DE REPORTE A WTW</t>
  </si>
  <si>
    <t>FECHA DE PRESCRIPCIÓN</t>
  </si>
  <si>
    <r>
      <rPr>
        <b/>
        <sz val="11"/>
        <color theme="1"/>
        <rFont val="Calibri"/>
        <family val="2"/>
        <scheme val="minor"/>
      </rPr>
      <t xml:space="preserve">
CERRADO POR PRESCRIPCIÓN
02/02/2023: </t>
    </r>
    <r>
      <rPr>
        <sz val="11"/>
        <color theme="1"/>
        <rFont val="Calibri"/>
        <family val="2"/>
        <scheme val="minor"/>
      </rPr>
      <t>Se remite recordatorio a la entidad para confirmar que el plazo máximo para presentar la carta de interrupción de la prescripción es el 07/02/2023 que se cumplen los dos años desde el aviso.</t>
    </r>
    <r>
      <rPr>
        <b/>
        <sz val="11"/>
        <color theme="1"/>
        <rFont val="Calibri"/>
        <family val="2"/>
        <scheme val="minor"/>
      </rPr>
      <t xml:space="preserve">
15/09/2022:</t>
    </r>
    <r>
      <rPr>
        <sz val="11"/>
        <color theme="1"/>
        <rFont val="Calibri"/>
        <family val="2"/>
        <scheme val="minor"/>
      </rPr>
      <t xml:space="preserve"> Se le envía correo al asegurado solicitando el estado del caso al interior de la Previsora y confirmando que la carta de interrupción de la prescripción la radicaron el 08/02/2021
</t>
    </r>
    <r>
      <rPr>
        <b/>
        <sz val="11"/>
        <color theme="1"/>
        <rFont val="Calibri"/>
        <family val="2"/>
        <scheme val="minor"/>
      </rPr>
      <t>17/05/2022:</t>
    </r>
    <r>
      <rPr>
        <sz val="11"/>
        <color theme="1"/>
        <rFont val="Calibri"/>
        <family val="2"/>
        <scheme val="minor"/>
      </rPr>
      <t xml:space="preserve"> Asegurado envía solicitud para el envío comunicación formal confirmando la fecha en que se va terminar el período de interrupción de la prescripción que se presento el año pasado a la aseguradora y se solicite respuesta a los interrogantes planteados toda vez que se necesita dicho documento para poder distribuirlo internamente a las áreas implicadas para contar con dicha información.</t>
    </r>
  </si>
  <si>
    <r>
      <t xml:space="preserve">Bizagi 20-4-6762S 
</t>
    </r>
    <r>
      <rPr>
        <b/>
        <sz val="11"/>
        <color theme="1"/>
        <rFont val="Calibri"/>
        <family val="2"/>
        <scheme val="minor"/>
      </rPr>
      <t xml:space="preserve">14/12/2022: </t>
    </r>
    <r>
      <rPr>
        <sz val="11"/>
        <color theme="1"/>
        <rFont val="Calibri"/>
        <family val="2"/>
        <scheme val="minor"/>
      </rPr>
      <t>De acuerdo con información de la apoderada y de la asegurada se confirma el pago del 100% de los honorarios y el cierre del proceso por el auto de archivo definitivo del 13 de octubre de 2022.</t>
    </r>
    <r>
      <rPr>
        <b/>
        <sz val="11"/>
        <color theme="1"/>
        <rFont val="Calibri"/>
        <family val="2"/>
        <scheme val="minor"/>
      </rPr>
      <t xml:space="preserve">
18/10/2022</t>
    </r>
    <r>
      <rPr>
        <sz val="11"/>
        <color theme="1"/>
        <rFont val="Calibri"/>
        <family val="2"/>
        <scheme val="minor"/>
      </rPr>
      <t xml:space="preserve">: La abogada envía correo informando que el proceso de la referencia fue terminado con auto de archivo definitivo del 13 de octubre de 2022.
</t>
    </r>
    <r>
      <rPr>
        <b/>
        <sz val="11"/>
        <color theme="1"/>
        <rFont val="Calibri"/>
        <family val="2"/>
        <scheme val="minor"/>
      </rPr>
      <t>20/04/2022:</t>
    </r>
    <r>
      <rPr>
        <sz val="11"/>
        <color theme="1"/>
        <rFont val="Calibri"/>
        <family val="2"/>
        <scheme val="minor"/>
      </rPr>
      <t xml:space="preserve"> Abogada confirma que a la fecha no tiene novedades del caso 
Se ha pagado el anticipo del 50% de los honorarios por Gastos de Defensa</t>
    </r>
  </si>
  <si>
    <r>
      <t xml:space="preserve">Caso 21-9-9183S.
Numero de Siniestro 12-524319 
</t>
    </r>
    <r>
      <rPr>
        <b/>
        <sz val="11"/>
        <color theme="1"/>
        <rFont val="Calibri"/>
        <family val="2"/>
        <scheme val="minor"/>
      </rPr>
      <t xml:space="preserve">
25/01/2023:</t>
    </r>
    <r>
      <rPr>
        <sz val="11"/>
        <color theme="1"/>
        <rFont val="Calibri"/>
        <family val="2"/>
        <scheme val="minor"/>
      </rPr>
      <t xml:space="preserve"> Se recibe correo del investigado donde se confirma que el proceso ya fue cerrado a favor de él dado que la terminación de la actuación y disponer el archivo del proceso No. 486-21 adelantado en contra de los señores JACINTO ALIRIO SALAMANCA BONILLA Y MILTON GERARDO GIRALDO BARRERO.
</t>
    </r>
    <r>
      <rPr>
        <b/>
        <sz val="11"/>
        <color theme="1"/>
        <rFont val="Calibri"/>
        <family val="2"/>
        <scheme val="minor"/>
      </rPr>
      <t>08/08/2022:</t>
    </r>
    <r>
      <rPr>
        <sz val="11"/>
        <color theme="1"/>
        <rFont val="Calibri"/>
        <family val="2"/>
        <scheme val="minor"/>
      </rPr>
      <t xml:space="preserve"> Asegurado envía estado del caso:  está en etapa de cerrada la investigación disciplinaria dentro del proceso y corren traslado a la vicepresidencia jurídica, por el término de diez (10) días hábiles, contados a partir de la ejecutoria del auto, para que pueda presentar alegatos precalificatorios. Respecto a este último paso enviare un escrito sustentado que las decisiones que se tomaron fue conforme a los manuales de políticas con las debidas autorizaciones que gozan de soporte
</t>
    </r>
    <r>
      <rPr>
        <b/>
        <sz val="11"/>
        <color theme="1"/>
        <rFont val="Calibri"/>
        <family val="2"/>
        <scheme val="minor"/>
      </rPr>
      <t xml:space="preserve">20/04/2022: </t>
    </r>
    <r>
      <rPr>
        <sz val="11"/>
        <color theme="1"/>
        <rFont val="Calibri"/>
        <family val="2"/>
        <scheme val="minor"/>
      </rPr>
      <t>Asegurado confirma que el caso se encuentra  rendición de testimonios y aun continua abierto</t>
    </r>
  </si>
  <si>
    <r>
      <rPr>
        <b/>
        <sz val="11"/>
        <color theme="1"/>
        <rFont val="Calibri"/>
        <family val="2"/>
        <scheme val="minor"/>
      </rPr>
      <t xml:space="preserve">01/09/2022: </t>
    </r>
    <r>
      <rPr>
        <sz val="11"/>
        <color theme="1"/>
        <rFont val="Calibri"/>
        <family val="2"/>
        <scheme val="minor"/>
      </rPr>
      <t>Se envía soporte de la transferencia electrónica al asegurado</t>
    </r>
  </si>
  <si>
    <r>
      <rPr>
        <b/>
        <sz val="11"/>
        <color theme="1"/>
        <rFont val="Calibri"/>
        <family val="2"/>
        <scheme val="minor"/>
      </rPr>
      <t xml:space="preserve">
06/02/2023:</t>
    </r>
    <r>
      <rPr>
        <sz val="11"/>
        <color theme="1"/>
        <rFont val="Calibri"/>
        <family val="2"/>
        <scheme val="minor"/>
      </rPr>
      <t>Se confirma el pago de la indemnización a la Previsora.</t>
    </r>
    <r>
      <rPr>
        <b/>
        <sz val="11"/>
        <color theme="1"/>
        <rFont val="Calibri"/>
        <family val="2"/>
        <scheme val="minor"/>
      </rPr>
      <t xml:space="preserve">
19/12/2022:</t>
    </r>
    <r>
      <rPr>
        <sz val="11"/>
        <color theme="1"/>
        <rFont val="Calibri"/>
        <family val="2"/>
        <scheme val="minor"/>
      </rPr>
      <t xml:space="preserve"> Se recibe documentos por parte del asegurado requeridos para continuar con el estudio de la reclamación, se procederá a entregarlo a la aseguradora.
</t>
    </r>
    <r>
      <rPr>
        <b/>
        <sz val="11"/>
        <color theme="1"/>
        <rFont val="Calibri"/>
        <family val="2"/>
        <scheme val="minor"/>
      </rPr>
      <t xml:space="preserve">
28/11/2022:</t>
    </r>
    <r>
      <rPr>
        <sz val="11"/>
        <color theme="1"/>
        <rFont val="Calibri"/>
        <family val="2"/>
        <scheme val="minor"/>
      </rPr>
      <t xml:space="preserve"> Se realiza el recordatorio de los documentos adicionales para continuar con el estudio de la reclamación.</t>
    </r>
  </si>
  <si>
    <r>
      <rPr>
        <b/>
        <sz val="11"/>
        <color theme="1"/>
        <rFont val="Calibri"/>
        <family val="2"/>
        <scheme val="minor"/>
      </rPr>
      <t xml:space="preserve">17/01/2023: </t>
    </r>
    <r>
      <rPr>
        <sz val="11"/>
        <color theme="1"/>
        <rFont val="Calibri"/>
        <family val="2"/>
        <scheme val="minor"/>
      </rPr>
      <t xml:space="preserve">Se remite el soporte de pago a la entidad por parte de la aseguradora
</t>
    </r>
    <r>
      <rPr>
        <b/>
        <sz val="11"/>
        <color theme="1"/>
        <rFont val="Calibri"/>
        <family val="2"/>
        <scheme val="minor"/>
      </rPr>
      <t xml:space="preserve">
19/12/2022: </t>
    </r>
    <r>
      <rPr>
        <sz val="11"/>
        <color theme="1"/>
        <rFont val="Calibri"/>
        <family val="2"/>
        <scheme val="minor"/>
      </rPr>
      <t xml:space="preserve">Se recibe el finiquito firmado por parte de la entidad para entregarlo a la aseguradora y que se pueda realizar el pago.
</t>
    </r>
    <r>
      <rPr>
        <b/>
        <sz val="11"/>
        <color theme="1"/>
        <rFont val="Calibri"/>
        <family val="2"/>
        <scheme val="minor"/>
      </rPr>
      <t xml:space="preserve">
28/11/2022: </t>
    </r>
    <r>
      <rPr>
        <sz val="11"/>
        <color theme="1"/>
        <rFont val="Calibri"/>
        <family val="2"/>
        <scheme val="minor"/>
      </rPr>
      <t xml:space="preserve">Se reporta el siniestro a la aseguradora pendiente se confirme si tiene cobertura dado que el inmueble no está asegurado sino los contenidos.
</t>
    </r>
  </si>
  <si>
    <t>Prima Neta</t>
  </si>
  <si>
    <t>Vr. Asegurado</t>
  </si>
  <si>
    <t>Vigencia Desde</t>
  </si>
  <si>
    <r>
      <rPr>
        <b/>
        <sz val="11"/>
        <color theme="1"/>
        <rFont val="Calibri"/>
        <family val="2"/>
        <scheme val="minor"/>
      </rPr>
      <t xml:space="preserve">Proceso de Investigación Disciplinaria Interna Radicado No. 509-22 Auto 031
</t>
    </r>
    <r>
      <rPr>
        <sz val="11"/>
        <color theme="1"/>
        <rFont val="Calibri"/>
        <family val="2"/>
        <scheme val="minor"/>
      </rPr>
      <t xml:space="preserve">
</t>
    </r>
    <r>
      <rPr>
        <b/>
        <sz val="11"/>
        <color theme="1"/>
        <rFont val="Calibri"/>
        <family val="2"/>
        <scheme val="minor"/>
      </rPr>
      <t>- Investigada:</t>
    </r>
    <r>
      <rPr>
        <sz val="11"/>
        <color theme="1"/>
        <rFont val="Calibri"/>
        <family val="2"/>
        <scheme val="minor"/>
      </rPr>
      <t xml:space="preserve"> Maria Cristina Gonzalez Cáceres
</t>
    </r>
    <r>
      <rPr>
        <b/>
        <sz val="11"/>
        <color theme="1"/>
        <rFont val="Calibri"/>
        <family val="2"/>
        <scheme val="minor"/>
      </rPr>
      <t xml:space="preserve">- Apoderado: </t>
    </r>
    <r>
      <rPr>
        <sz val="11"/>
        <color theme="1"/>
        <rFont val="Calibri"/>
        <family val="2"/>
        <scheme val="minor"/>
      </rPr>
      <t xml:space="preserve">CARLOS EDUARDO MEDELLIN BECERRA
</t>
    </r>
    <r>
      <rPr>
        <b/>
        <sz val="11"/>
        <color theme="1"/>
        <rFont val="Calibri"/>
        <family val="2"/>
        <scheme val="minor"/>
      </rPr>
      <t>- Honorarios Solicitados:</t>
    </r>
    <r>
      <rPr>
        <sz val="11"/>
        <color theme="1"/>
        <rFont val="Calibri"/>
        <family val="2"/>
        <scheme val="minor"/>
      </rPr>
      <t xml:space="preserve">$ 17.850.000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 xml:space="preserve">
- No. SINIESTRO AXA COLPATRIA:</t>
    </r>
    <r>
      <rPr>
        <sz val="11"/>
        <color theme="1"/>
        <rFont val="Calibri"/>
        <family val="2"/>
        <scheme val="minor"/>
      </rPr>
      <t xml:space="preserve"> 4-15-57963-2023</t>
    </r>
  </si>
  <si>
    <r>
      <rPr>
        <b/>
        <sz val="11"/>
        <color theme="1"/>
        <rFont val="Calibri"/>
        <family val="2"/>
        <scheme val="minor"/>
      </rPr>
      <t xml:space="preserve">Investigación Disciplinaria Procuraduría No. IUS - E - 2022 - 283219  IUC- D - 2022- 2589335
- Investigado: </t>
    </r>
    <r>
      <rPr>
        <sz val="11"/>
        <color theme="1"/>
        <rFont val="Calibri"/>
        <family val="2"/>
        <scheme val="minor"/>
      </rPr>
      <t xml:space="preserve">Jimmy Pedroza – Jefe de la Oficina de Arquitectura Empresarial
</t>
    </r>
    <r>
      <rPr>
        <b/>
        <sz val="11"/>
        <color theme="1"/>
        <rFont val="Calibri"/>
        <family val="2"/>
        <scheme val="minor"/>
      </rPr>
      <t>- Apoderado:</t>
    </r>
    <r>
      <rPr>
        <sz val="11"/>
        <color theme="1"/>
        <rFont val="Calibri"/>
        <family val="2"/>
        <scheme val="minor"/>
      </rPr>
      <t xml:space="preserve"> FERRER ABOGADOS ASOCIADOS
</t>
    </r>
    <r>
      <rPr>
        <b/>
        <sz val="11"/>
        <color theme="1"/>
        <rFont val="Calibri"/>
        <family val="2"/>
        <scheme val="minor"/>
      </rPr>
      <t xml:space="preserve">- Honorarios Solicitados: </t>
    </r>
    <r>
      <rPr>
        <sz val="11"/>
        <color theme="1"/>
        <rFont val="Calibri"/>
        <family val="2"/>
        <scheme val="minor"/>
      </rPr>
      <t xml:space="preserve">$47.6400.000 incluido IVA
</t>
    </r>
    <r>
      <rPr>
        <b/>
        <sz val="11"/>
        <color theme="1"/>
        <rFont val="Calibri"/>
        <family val="2"/>
        <scheme val="minor"/>
      </rPr>
      <t>- Honorarios Aprobados</t>
    </r>
    <r>
      <rPr>
        <sz val="11"/>
        <color theme="1"/>
        <rFont val="Calibri"/>
        <family val="2"/>
        <scheme val="minor"/>
      </rPr>
      <t xml:space="preserve">:$16.660.000   incluido IVA
</t>
    </r>
    <r>
      <rPr>
        <b/>
        <sz val="11"/>
        <color theme="1"/>
        <rFont val="Calibri"/>
        <family val="2"/>
        <scheme val="minor"/>
      </rPr>
      <t>- No. SINIESTRO AXA COLPATRIA:</t>
    </r>
    <r>
      <rPr>
        <sz val="11"/>
        <color theme="1"/>
        <rFont val="Calibri"/>
        <family val="2"/>
        <scheme val="minor"/>
      </rPr>
      <t xml:space="preserve"> 4-15-57863-2023</t>
    </r>
  </si>
  <si>
    <r>
      <rPr>
        <b/>
        <sz val="11"/>
        <color theme="1"/>
        <rFont val="Calibri"/>
        <family val="2"/>
        <scheme val="minor"/>
      </rPr>
      <t xml:space="preserve">Investigación Disciplinaria Interna  Notificación Auto Expediente 504-22 OCID
</t>
    </r>
    <r>
      <rPr>
        <sz val="11"/>
        <color theme="1"/>
        <rFont val="Calibri"/>
        <family val="2"/>
        <scheme val="minor"/>
      </rPr>
      <t xml:space="preserve">
</t>
    </r>
    <r>
      <rPr>
        <b/>
        <sz val="11"/>
        <color theme="1"/>
        <rFont val="Calibri"/>
        <family val="2"/>
        <scheme val="minor"/>
      </rPr>
      <t xml:space="preserve">- Investigado: </t>
    </r>
    <r>
      <rPr>
        <sz val="11"/>
        <color theme="1"/>
        <rFont val="Calibri"/>
        <family val="2"/>
        <scheme val="minor"/>
      </rPr>
      <t xml:space="preserve">Juan Pablo Mora Trujillo
</t>
    </r>
    <r>
      <rPr>
        <b/>
        <sz val="11"/>
        <color theme="1"/>
        <rFont val="Calibri"/>
        <family val="2"/>
        <scheme val="minor"/>
      </rPr>
      <t xml:space="preserve">- Apoderado: </t>
    </r>
    <r>
      <rPr>
        <sz val="11"/>
        <color theme="1"/>
        <rFont val="Calibri"/>
        <family val="2"/>
        <scheme val="minor"/>
      </rPr>
      <t xml:space="preserve">CARLOS EDUARDO MEDELLIN BECERRA
</t>
    </r>
    <r>
      <rPr>
        <b/>
        <sz val="11"/>
        <color theme="1"/>
        <rFont val="Calibri"/>
        <family val="2"/>
        <scheme val="minor"/>
      </rPr>
      <t>- Honorarios Solicitados:</t>
    </r>
    <r>
      <rPr>
        <sz val="11"/>
        <color theme="1"/>
        <rFont val="Calibri"/>
        <family val="2"/>
        <scheme val="minor"/>
      </rPr>
      <t xml:space="preserve"> $17.850.000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No. SINIESTRO AXA COLPATRIA:</t>
    </r>
    <r>
      <rPr>
        <sz val="11"/>
        <color theme="1"/>
        <rFont val="Calibri"/>
        <family val="2"/>
        <scheme val="minor"/>
      </rPr>
      <t xml:space="preserve"> 4-15-57788-2023</t>
    </r>
  </si>
  <si>
    <r>
      <rPr>
        <b/>
        <sz val="11"/>
        <color theme="1"/>
        <rFont val="Calibri"/>
        <family val="2"/>
        <scheme val="minor"/>
      </rPr>
      <t>10/05/2023:</t>
    </r>
    <r>
      <rPr>
        <sz val="11"/>
        <color theme="1"/>
        <rFont val="Calibri"/>
        <family val="2"/>
        <scheme val="minor"/>
      </rPr>
      <t xml:space="preserve"> El corredor de seguros remite a la Previsora el soporte de pago realizado por la aseguradora y se procede a cerrar el caso.</t>
    </r>
    <r>
      <rPr>
        <b/>
        <sz val="11"/>
        <color theme="1"/>
        <rFont val="Calibri"/>
        <family val="2"/>
        <scheme val="minor"/>
      </rPr>
      <t xml:space="preserve">
14/04/2023: </t>
    </r>
    <r>
      <rPr>
        <sz val="11"/>
        <color theme="1"/>
        <rFont val="Calibri"/>
        <family val="2"/>
        <scheme val="minor"/>
      </rPr>
      <t xml:space="preserve">Se remite la liquidación de indemnización a la entidad por parte del corredor de seguros y se tiene pendiente la entrega del soporte de pago.
</t>
    </r>
    <r>
      <rPr>
        <b/>
        <sz val="11"/>
        <color theme="1"/>
        <rFont val="Calibri"/>
        <family val="2"/>
        <scheme val="minor"/>
      </rPr>
      <t xml:space="preserve">
28/03/2023:</t>
    </r>
    <r>
      <rPr>
        <sz val="11"/>
        <color theme="1"/>
        <rFont val="Calibri"/>
        <family val="2"/>
        <scheme val="minor"/>
      </rPr>
      <t>Se recibe el documento de acta de entrega del equipo celular a la funcionaria por parte del cliente y se entrega al analista de reclamaciones para continuar con el estudio del reclamo.</t>
    </r>
    <r>
      <rPr>
        <b/>
        <sz val="11"/>
        <color theme="1"/>
        <rFont val="Calibri"/>
        <family val="2"/>
        <scheme val="minor"/>
      </rPr>
      <t xml:space="preserve">
27/03/2023: </t>
    </r>
    <r>
      <rPr>
        <sz val="11"/>
        <color theme="1"/>
        <rFont val="Calibri"/>
        <family val="2"/>
        <scheme val="minor"/>
      </rPr>
      <t xml:space="preserve">La aseguradora solicita el acta de entrega del  equipo a la funcionaria para continuar con el análisis de la reclamación.
</t>
    </r>
    <r>
      <rPr>
        <b/>
        <sz val="11"/>
        <color theme="1"/>
        <rFont val="Calibri"/>
        <family val="2"/>
        <scheme val="minor"/>
      </rPr>
      <t xml:space="preserve">
14/03/2023: </t>
    </r>
    <r>
      <rPr>
        <sz val="11"/>
        <color theme="1"/>
        <rFont val="Calibri"/>
        <family val="2"/>
        <scheme val="minor"/>
      </rPr>
      <t>El área de indemnizaciones confirma que ya fue reportado el siniestro a la aseguradora y se inicia el proceso de reclamación.</t>
    </r>
    <r>
      <rPr>
        <b/>
        <sz val="11"/>
        <color theme="1"/>
        <rFont val="Calibri"/>
        <family val="2"/>
        <scheme val="minor"/>
      </rPr>
      <t xml:space="preserve">
13/03/2023</t>
    </r>
    <r>
      <rPr>
        <sz val="11"/>
        <color theme="1"/>
        <rFont val="Calibri"/>
        <family val="2"/>
        <scheme val="minor"/>
      </rPr>
      <t>: Se recibe aviso de siniestro por parte del cliente, al revisar la información se le solicita a la Previsora que se aclare la fecha en el informe de modo tiempo y lugar dado que esta con diferente fecha, se da el traslado de la información al area de indemnizaciones del corredor para que sea reportado a Chubb Seguros.</t>
    </r>
  </si>
  <si>
    <r>
      <rPr>
        <b/>
        <sz val="11"/>
        <color theme="1"/>
        <rFont val="Calibri"/>
        <family val="2"/>
        <scheme val="minor"/>
      </rPr>
      <t xml:space="preserve">10/04/2023: </t>
    </r>
    <r>
      <rPr>
        <sz val="11"/>
        <color theme="1"/>
        <rFont val="Calibri"/>
        <family val="2"/>
        <scheme val="minor"/>
      </rPr>
      <t>El corredor de seguros remite correo a La Previsora con el soporte de pago entregado por la aseguradora y se cierra el caso.</t>
    </r>
    <r>
      <rPr>
        <b/>
        <sz val="11"/>
        <color theme="1"/>
        <rFont val="Calibri"/>
        <family val="2"/>
        <scheme val="minor"/>
      </rPr>
      <t xml:space="preserve">
27/03/2023:</t>
    </r>
    <r>
      <rPr>
        <sz val="11"/>
        <color theme="1"/>
        <rFont val="Calibri"/>
        <family val="2"/>
        <scheme val="minor"/>
      </rPr>
      <t xml:space="preserve"> El corredor de seguros remite recordatorio a la aseguradora para confirmar fecha de pago.</t>
    </r>
    <r>
      <rPr>
        <b/>
        <sz val="11"/>
        <color theme="1"/>
        <rFont val="Calibri"/>
        <family val="2"/>
        <scheme val="minor"/>
      </rPr>
      <t xml:space="preserve">
21/03/2023:</t>
    </r>
    <r>
      <rPr>
        <sz val="11"/>
        <color theme="1"/>
        <rFont val="Calibri"/>
        <family val="2"/>
        <scheme val="minor"/>
      </rPr>
      <t xml:space="preserve"> El corredor de seguros solicita a la aseguradora confirmar la fecha de pago y entregar el soporte de la transferencia.
</t>
    </r>
    <r>
      <rPr>
        <b/>
        <sz val="11"/>
        <color theme="1"/>
        <rFont val="Calibri"/>
        <family val="2"/>
        <scheme val="minor"/>
      </rPr>
      <t xml:space="preserve">
14/03/2023: </t>
    </r>
    <r>
      <rPr>
        <sz val="11"/>
        <color theme="1"/>
        <rFont val="Calibri"/>
        <family val="2"/>
        <scheme val="minor"/>
      </rPr>
      <t>La Previsora remite la certificación bancaria al corredor para continuar con el proceso de pago por parte de Chubb Seguros.</t>
    </r>
    <r>
      <rPr>
        <b/>
        <sz val="11"/>
        <color theme="1"/>
        <rFont val="Calibri"/>
        <family val="2"/>
        <scheme val="minor"/>
      </rPr>
      <t xml:space="preserve">
28/02/2023:</t>
    </r>
    <r>
      <rPr>
        <sz val="11"/>
        <color theme="1"/>
        <rFont val="Calibri"/>
        <family val="2"/>
        <scheme val="minor"/>
      </rPr>
      <t xml:space="preserve"> El corredor de seguros remite la liquidación de indemnización a La Previsora y se solicita certificación bancaria para que puedan realizar el pago.
</t>
    </r>
    <r>
      <rPr>
        <b/>
        <sz val="11"/>
        <color theme="1"/>
        <rFont val="Calibri"/>
        <family val="2"/>
        <scheme val="minor"/>
      </rPr>
      <t xml:space="preserve">
22/02/2023: </t>
    </r>
    <r>
      <rPr>
        <sz val="11"/>
        <color theme="1"/>
        <rFont val="Calibri"/>
        <family val="2"/>
        <scheme val="minor"/>
      </rPr>
      <t>Se remite recordatorio a la aseguradora para contar con la respuesta sobre la evolución del caso.</t>
    </r>
    <r>
      <rPr>
        <b/>
        <sz val="11"/>
        <color theme="1"/>
        <rFont val="Calibri"/>
        <family val="2"/>
        <scheme val="minor"/>
      </rPr>
      <t xml:space="preserve">
09/02/2023: </t>
    </r>
    <r>
      <rPr>
        <sz val="11"/>
        <color theme="1"/>
        <rFont val="Calibri"/>
        <family val="2"/>
        <scheme val="minor"/>
      </rPr>
      <t>Se recibe respuesta a Previsora y se traslada a Chubb Seguros</t>
    </r>
    <r>
      <rPr>
        <b/>
        <sz val="11"/>
        <color theme="1"/>
        <rFont val="Calibri"/>
        <family val="2"/>
        <scheme val="minor"/>
      </rPr>
      <t xml:space="preserve">
08/02/2023: </t>
    </r>
    <r>
      <rPr>
        <sz val="11"/>
        <color theme="1"/>
        <rFont val="Calibri"/>
        <family val="2"/>
        <scheme val="minor"/>
      </rPr>
      <t xml:space="preserve">Por requerimiento de la aseguradora se solicita cotización de reparación y el informe de modo tiempo y lugar, se hace el requerimiento a la Previsora
</t>
    </r>
    <r>
      <rPr>
        <b/>
        <sz val="11"/>
        <color theme="1"/>
        <rFont val="Calibri"/>
        <family val="2"/>
        <scheme val="minor"/>
      </rPr>
      <t>01/02/2023</t>
    </r>
    <r>
      <rPr>
        <sz val="11"/>
        <color theme="1"/>
        <rFont val="Calibri"/>
        <family val="2"/>
        <scheme val="minor"/>
      </rPr>
      <t>:Se recibe aviso de siniestro por parte del asegurado</t>
    </r>
  </si>
  <si>
    <r>
      <rPr>
        <b/>
        <sz val="11"/>
        <color theme="1"/>
        <rFont val="Calibri"/>
        <family val="2"/>
        <scheme val="minor"/>
      </rPr>
      <t>Investigación Disciplinaria y el auto  087 - Radicado 502-21</t>
    </r>
    <r>
      <rPr>
        <sz val="11"/>
        <color theme="1"/>
        <rFont val="Calibri"/>
        <family val="2"/>
        <scheme val="minor"/>
      </rPr>
      <t xml:space="preserve">
</t>
    </r>
    <r>
      <rPr>
        <b/>
        <sz val="11"/>
        <color theme="1"/>
        <rFont val="Calibri"/>
        <family val="2"/>
        <scheme val="minor"/>
      </rPr>
      <t>- Investigada</t>
    </r>
    <r>
      <rPr>
        <sz val="11"/>
        <color theme="1"/>
        <rFont val="Calibri"/>
        <family val="2"/>
        <scheme val="minor"/>
      </rPr>
      <t xml:space="preserve">: CARMEN EUGENIA CHARRIA 
</t>
    </r>
    <r>
      <rPr>
        <b/>
        <sz val="11"/>
        <color theme="1"/>
        <rFont val="Calibri"/>
        <family val="2"/>
        <scheme val="minor"/>
      </rPr>
      <t>- Apoderada:</t>
    </r>
    <r>
      <rPr>
        <sz val="11"/>
        <color theme="1"/>
        <rFont val="Calibri"/>
        <family val="2"/>
        <scheme val="minor"/>
      </rPr>
      <t xml:space="preserve"> DEILA LUCIA GUERRA MAESTRE
</t>
    </r>
    <r>
      <rPr>
        <b/>
        <sz val="11"/>
        <color theme="1"/>
        <rFont val="Calibri"/>
        <family val="2"/>
        <scheme val="minor"/>
      </rPr>
      <t>- Honorarios Solicitados</t>
    </r>
    <r>
      <rPr>
        <sz val="11"/>
        <color theme="1"/>
        <rFont val="Calibri"/>
        <family val="2"/>
        <scheme val="minor"/>
      </rPr>
      <t xml:space="preserve">: $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 xml:space="preserve">No. SINIESTRO AXA COLPATRIA: </t>
    </r>
    <r>
      <rPr>
        <sz val="11"/>
        <color theme="1"/>
        <rFont val="Calibri"/>
        <family val="2"/>
        <scheme val="minor"/>
      </rPr>
      <t>4-15-57463-2022</t>
    </r>
  </si>
  <si>
    <r>
      <rPr>
        <b/>
        <sz val="11"/>
        <color theme="1"/>
        <rFont val="Calibri"/>
        <family val="2"/>
        <scheme val="minor"/>
      </rPr>
      <t xml:space="preserve">Investigación Disciplinaria Interna Notificación Auto Expediente 505-22 OCID </t>
    </r>
    <r>
      <rPr>
        <sz val="11"/>
        <color theme="1"/>
        <rFont val="Calibri"/>
        <family val="2"/>
        <scheme val="minor"/>
      </rPr>
      <t xml:space="preserve">
</t>
    </r>
    <r>
      <rPr>
        <b/>
        <sz val="11"/>
        <color theme="1"/>
        <rFont val="Calibri"/>
        <family val="2"/>
        <scheme val="minor"/>
      </rPr>
      <t>-  Investigada:</t>
    </r>
    <r>
      <rPr>
        <sz val="11"/>
        <color theme="1"/>
        <rFont val="Calibri"/>
        <family val="2"/>
        <scheme val="minor"/>
      </rPr>
      <t xml:space="preserve"> Maritza Gisela Ayure Aguilar 
</t>
    </r>
    <r>
      <rPr>
        <b/>
        <sz val="11"/>
        <color theme="1"/>
        <rFont val="Calibri"/>
        <family val="2"/>
        <scheme val="minor"/>
      </rPr>
      <t>- Apoderada:</t>
    </r>
    <r>
      <rPr>
        <sz val="11"/>
        <color theme="1"/>
        <rFont val="Calibri"/>
        <family val="2"/>
        <scheme val="minor"/>
      </rPr>
      <t xml:space="preserve"> DEILA LUCIA GUERRA MAESTRE
</t>
    </r>
    <r>
      <rPr>
        <b/>
        <sz val="11"/>
        <color theme="1"/>
        <rFont val="Calibri"/>
        <family val="2"/>
        <scheme val="minor"/>
      </rPr>
      <t xml:space="preserve">- Honorarios Solicitados: </t>
    </r>
    <r>
      <rPr>
        <sz val="11"/>
        <color theme="1"/>
        <rFont val="Calibri"/>
        <family val="2"/>
        <scheme val="minor"/>
      </rPr>
      <t xml:space="preserve">$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No. SINIESTRO AXA COLPATRIA</t>
    </r>
    <r>
      <rPr>
        <sz val="11"/>
        <color theme="1"/>
        <rFont val="Calibri"/>
        <family val="2"/>
        <scheme val="minor"/>
      </rPr>
      <t>: 4-15-57786-2023</t>
    </r>
  </si>
  <si>
    <r>
      <t xml:space="preserve">Investigación Disciplinaria y el auto  No. 068  de la exfuncionaria 
</t>
    </r>
    <r>
      <rPr>
        <b/>
        <sz val="11"/>
        <color theme="1"/>
        <rFont val="Calibri"/>
        <family val="2"/>
        <scheme val="minor"/>
      </rPr>
      <t>- Investigada:</t>
    </r>
    <r>
      <rPr>
        <sz val="11"/>
        <color theme="1"/>
        <rFont val="Calibri"/>
        <family val="2"/>
        <scheme val="minor"/>
      </rPr>
      <t xml:space="preserve"> NOHORA MARLENY BOJACÁ MARTIN
</t>
    </r>
    <r>
      <rPr>
        <b/>
        <sz val="11"/>
        <color theme="1"/>
        <rFont val="Calibri"/>
        <family val="2"/>
        <scheme val="minor"/>
      </rPr>
      <t xml:space="preserve">No. SINIESTRO AXA COLPATRIA: </t>
    </r>
    <r>
      <rPr>
        <sz val="11"/>
        <color theme="1"/>
        <rFont val="Calibri"/>
        <family val="2"/>
        <scheme val="minor"/>
      </rPr>
      <t xml:space="preserve">4-15-57217-2022
</t>
    </r>
  </si>
  <si>
    <r>
      <t xml:space="preserve">Proceso: Disciplinario IUS E-2021-716109 // IUC D -2022-2382376
</t>
    </r>
    <r>
      <rPr>
        <b/>
        <sz val="11"/>
        <color theme="1"/>
        <rFont val="Calibri"/>
        <family val="2"/>
        <scheme val="minor"/>
      </rPr>
      <t>- Investigado:</t>
    </r>
    <r>
      <rPr>
        <sz val="11"/>
        <color theme="1"/>
        <rFont val="Calibri"/>
        <family val="2"/>
        <scheme val="minor"/>
      </rPr>
      <t xml:space="preserve"> RICARDO LÓPEZ ARÉVALO
</t>
    </r>
    <r>
      <rPr>
        <b/>
        <sz val="11"/>
        <color theme="1"/>
        <rFont val="Calibri"/>
        <family val="2"/>
        <scheme val="minor"/>
      </rPr>
      <t>No. SINIESTRO AXA COLPATRIA:</t>
    </r>
    <r>
      <rPr>
        <sz val="11"/>
        <color theme="1"/>
        <rFont val="Calibri"/>
        <family val="2"/>
        <scheme val="minor"/>
      </rPr>
      <t xml:space="preserve"> 4-15-57233-2022</t>
    </r>
  </si>
  <si>
    <r>
      <t xml:space="preserve">Proceso: Disciplinario IUS E-2021-716109 // IUC D -2022-2238115
</t>
    </r>
    <r>
      <rPr>
        <b/>
        <sz val="11"/>
        <color theme="1"/>
        <rFont val="Calibri"/>
        <family val="2"/>
        <scheme val="minor"/>
      </rPr>
      <t xml:space="preserve">- Investigado: </t>
    </r>
    <r>
      <rPr>
        <sz val="11"/>
        <color theme="1"/>
        <rFont val="Calibri"/>
        <family val="2"/>
        <scheme val="minor"/>
      </rPr>
      <t xml:space="preserve">RICARDO LÓPEZ ARÉVALO
</t>
    </r>
    <r>
      <rPr>
        <b/>
        <sz val="11"/>
        <color theme="1"/>
        <rFont val="Calibri"/>
        <family val="2"/>
        <scheme val="minor"/>
      </rPr>
      <t>No. SINIESTRO AXA COLPATRIA:</t>
    </r>
    <r>
      <rPr>
        <sz val="11"/>
        <color theme="1"/>
        <rFont val="Calibri"/>
        <family val="2"/>
        <scheme val="minor"/>
      </rPr>
      <t xml:space="preserve"> 4-15-57011-2022</t>
    </r>
  </si>
  <si>
    <r>
      <t xml:space="preserve">Proceso Investigación Disciplinaria Ante Procuraduría 
IUS E-2021-716109/ IUC D-2022-2238115
</t>
    </r>
    <r>
      <rPr>
        <b/>
        <sz val="11"/>
        <color theme="1"/>
        <rFont val="Calibri"/>
        <family val="2"/>
        <scheme val="minor"/>
      </rPr>
      <t>- Investigado:</t>
    </r>
    <r>
      <rPr>
        <sz val="11"/>
        <color theme="1"/>
        <rFont val="Calibri"/>
        <family val="2"/>
        <scheme val="minor"/>
      </rPr>
      <t xml:space="preserve"> JHON HERMITH RAMÍREZ CELEITA
</t>
    </r>
    <r>
      <rPr>
        <b/>
        <sz val="11"/>
        <color theme="1"/>
        <rFont val="Calibri"/>
        <family val="2"/>
        <scheme val="minor"/>
      </rPr>
      <t xml:space="preserve">No. SINIESTRO AXA COLPATRIA: </t>
    </r>
    <r>
      <rPr>
        <sz val="11"/>
        <color theme="1"/>
        <rFont val="Calibri"/>
        <family val="2"/>
        <scheme val="minor"/>
      </rPr>
      <t>4-15-57011-2022</t>
    </r>
  </si>
  <si>
    <r>
      <t xml:space="preserve">Caso 22-5-10335S
STRO 12- 532376 - CHUBB
</t>
    </r>
    <r>
      <rPr>
        <b/>
        <sz val="11"/>
        <color theme="1"/>
        <rFont val="Calibri"/>
        <family val="2"/>
        <scheme val="minor"/>
      </rPr>
      <t>12/12/2022:</t>
    </r>
    <r>
      <rPr>
        <sz val="11"/>
        <color theme="1"/>
        <rFont val="Calibri"/>
        <family val="2"/>
        <scheme val="minor"/>
      </rPr>
      <t xml:space="preserve"> Se remite correo a la entidad donde se confirma el pago total de los honorarios al apoderado, pendiente confirmar estado del proceso.
</t>
    </r>
    <r>
      <rPr>
        <b/>
        <sz val="11"/>
        <color theme="1"/>
        <rFont val="Calibri"/>
        <family val="2"/>
        <scheme val="minor"/>
      </rPr>
      <t>14/09/2022:</t>
    </r>
    <r>
      <rPr>
        <sz val="11"/>
        <color theme="1"/>
        <rFont val="Calibri"/>
        <family val="2"/>
        <scheme val="minor"/>
      </rPr>
      <t xml:space="preserve"> Se envían documentos del apoderado para gestionar el pago por parte de la aseguradora, pendiente obtener el soporte.
</t>
    </r>
    <r>
      <rPr>
        <b/>
        <sz val="11"/>
        <color theme="1"/>
        <rFont val="Calibri"/>
        <family val="2"/>
        <scheme val="minor"/>
      </rPr>
      <t>25/05/2022</t>
    </r>
    <r>
      <rPr>
        <sz val="11"/>
        <color theme="1"/>
        <rFont val="Calibri"/>
        <family val="2"/>
        <scheme val="minor"/>
      </rPr>
      <t>: Se remite aprobación de honorarios al asegurado.</t>
    </r>
  </si>
  <si>
    <r>
      <t xml:space="preserve">Proceso Disciplinario Auto Expediente 495-21 OCID 
</t>
    </r>
    <r>
      <rPr>
        <b/>
        <sz val="11"/>
        <color theme="1"/>
        <rFont val="Calibri"/>
        <family val="2"/>
        <scheme val="minor"/>
      </rPr>
      <t>- Investigada</t>
    </r>
    <r>
      <rPr>
        <sz val="11"/>
        <color theme="1"/>
        <rFont val="Calibri"/>
        <family val="2"/>
        <scheme val="minor"/>
      </rPr>
      <t xml:space="preserve">: LUZ MERY NARANJO CARDENAS
</t>
    </r>
    <r>
      <rPr>
        <b/>
        <sz val="11"/>
        <color theme="1"/>
        <rFont val="Calibri"/>
        <family val="2"/>
        <scheme val="minor"/>
      </rPr>
      <t xml:space="preserve">No. SINIESTRO AXA COLPATRIA: </t>
    </r>
    <r>
      <rPr>
        <sz val="11"/>
        <color theme="1"/>
        <rFont val="Calibri"/>
        <family val="2"/>
        <scheme val="minor"/>
      </rPr>
      <t xml:space="preserve"> 4-15-56960-2022-1</t>
    </r>
  </si>
  <si>
    <r>
      <t xml:space="preserve">Proceso Disciplinario Interno 498-22 Auto No. 017 -
</t>
    </r>
    <r>
      <rPr>
        <b/>
        <sz val="11"/>
        <color theme="1"/>
        <rFont val="Calibri"/>
        <family val="2"/>
        <scheme val="minor"/>
      </rPr>
      <t>- Investigada:</t>
    </r>
    <r>
      <rPr>
        <sz val="11"/>
        <color theme="1"/>
        <rFont val="Calibri"/>
        <family val="2"/>
        <scheme val="minor"/>
      </rPr>
      <t xml:space="preserve"> CRISTINA CONCEPCIÓN REYNOSA ALARCÓN
</t>
    </r>
    <r>
      <rPr>
        <b/>
        <sz val="11"/>
        <color theme="1"/>
        <rFont val="Calibri"/>
        <family val="2"/>
        <scheme val="minor"/>
      </rPr>
      <t xml:space="preserve">No. SINIESTRO AXA COLPATRIA: </t>
    </r>
  </si>
  <si>
    <r>
      <t xml:space="preserve">Proceso Disciplinario Interno 498-22 Auto No. 017 - 
</t>
    </r>
    <r>
      <rPr>
        <b/>
        <sz val="11"/>
        <color theme="1"/>
        <rFont val="Calibri"/>
        <family val="2"/>
        <scheme val="minor"/>
      </rPr>
      <t xml:space="preserve">- Investigado: </t>
    </r>
    <r>
      <rPr>
        <sz val="11"/>
        <color theme="1"/>
        <rFont val="Calibri"/>
        <family val="2"/>
        <scheme val="minor"/>
      </rPr>
      <t xml:space="preserve">PABLO SAUL RUA SUCERQUIA
</t>
    </r>
    <r>
      <rPr>
        <b/>
        <sz val="11"/>
        <color theme="1"/>
        <rFont val="Calibri"/>
        <family val="2"/>
        <scheme val="minor"/>
      </rPr>
      <t xml:space="preserve">No. SINIESTRO AXA COLPATRIA: </t>
    </r>
    <r>
      <rPr>
        <sz val="11"/>
        <color theme="1"/>
        <rFont val="Calibri"/>
        <family val="2"/>
        <scheme val="minor"/>
      </rPr>
      <t>4-15-56848-2022-1</t>
    </r>
  </si>
  <si>
    <r>
      <t xml:space="preserve">22-3-10179S 
</t>
    </r>
    <r>
      <rPr>
        <b/>
        <sz val="11"/>
        <color theme="1"/>
        <rFont val="Calibri"/>
        <family val="2"/>
        <scheme val="minor"/>
      </rPr>
      <t xml:space="preserve">26/05/2023: </t>
    </r>
    <r>
      <rPr>
        <sz val="11"/>
        <color theme="1"/>
        <rFont val="Calibri"/>
        <family val="2"/>
        <scheme val="minor"/>
      </rPr>
      <t xml:space="preserve">El corredor de seguros remite correo a la apoderada para conocer el estado del proceso y si ya reclamó el anticipo de los honorarios, dado que como se realizó de forma directa no se tiene informe de los valores y fechas de pago.
</t>
    </r>
    <r>
      <rPr>
        <b/>
        <sz val="11"/>
        <color theme="1"/>
        <rFont val="Calibri"/>
        <family val="2"/>
        <scheme val="minor"/>
      </rPr>
      <t xml:space="preserve">18/01/2023: </t>
    </r>
    <r>
      <rPr>
        <sz val="11"/>
        <color theme="1"/>
        <rFont val="Calibri"/>
        <family val="2"/>
        <scheme val="minor"/>
      </rPr>
      <t xml:space="preserve">Se remite correo a la abogada para conocer el número del siniestro y valor aprobado y si ya reclamó el anticipo de honorarios.
</t>
    </r>
    <r>
      <rPr>
        <b/>
        <sz val="11"/>
        <color theme="1"/>
        <rFont val="Calibri"/>
        <family val="2"/>
        <scheme val="minor"/>
      </rPr>
      <t xml:space="preserve">13/12/2022: </t>
    </r>
    <r>
      <rPr>
        <sz val="11"/>
        <color theme="1"/>
        <rFont val="Calibri"/>
        <family val="2"/>
        <scheme val="minor"/>
      </rPr>
      <t xml:space="preserve">Se envía recordatorio a la entidad para conocer el estado del caso y los datos del siniestro para validar la información con la aseguradora.
</t>
    </r>
    <r>
      <rPr>
        <b/>
        <sz val="11"/>
        <color theme="1"/>
        <rFont val="Calibri"/>
        <family val="2"/>
        <scheme val="minor"/>
      </rPr>
      <t xml:space="preserve">
19/09/2022: </t>
    </r>
    <r>
      <rPr>
        <sz val="11"/>
        <color theme="1"/>
        <rFont val="Calibri"/>
        <family val="2"/>
        <scheme val="minor"/>
      </rPr>
      <t xml:space="preserve">Se envía recordatorio a la apoderada para conocer los avances del proceso.
</t>
    </r>
    <r>
      <rPr>
        <b/>
        <sz val="11"/>
        <color theme="1"/>
        <rFont val="Calibri"/>
        <family val="2"/>
        <scheme val="minor"/>
      </rPr>
      <t xml:space="preserve">
12/08/2022: </t>
    </r>
    <r>
      <rPr>
        <sz val="11"/>
        <color theme="1"/>
        <rFont val="Calibri"/>
        <family val="2"/>
        <scheme val="minor"/>
      </rPr>
      <t xml:space="preserve">Se le envió correo a la apoderada para conocer el estado del proceso y el cobro del anticipo de los honorarios
</t>
    </r>
    <r>
      <rPr>
        <b/>
        <sz val="11"/>
        <color theme="1"/>
        <rFont val="Calibri"/>
        <family val="2"/>
        <scheme val="minor"/>
      </rPr>
      <t>05/05/2022</t>
    </r>
    <r>
      <rPr>
        <sz val="11"/>
        <color theme="1"/>
        <rFont val="Calibri"/>
        <family val="2"/>
        <scheme val="minor"/>
      </rPr>
      <t>: La aseguradora nos confirma que ya se entrego a la apoderada Deila Guerra los honorarios autorizados</t>
    </r>
  </si>
  <si>
    <r>
      <t xml:space="preserve">Proceso Disciplinario No. ID. 494-21
</t>
    </r>
    <r>
      <rPr>
        <b/>
        <sz val="11"/>
        <color theme="1"/>
        <rFont val="Calibri"/>
        <family val="2"/>
        <scheme val="minor"/>
      </rPr>
      <t>- Investigada:</t>
    </r>
    <r>
      <rPr>
        <sz val="11"/>
        <color theme="1"/>
        <rFont val="Calibri"/>
        <family val="2"/>
        <scheme val="minor"/>
      </rPr>
      <t xml:space="preserve"> LINA FANORY ATEHORTUA LOPERA
</t>
    </r>
    <r>
      <rPr>
        <b/>
        <sz val="11"/>
        <color theme="1"/>
        <rFont val="Calibri"/>
        <family val="2"/>
        <scheme val="minor"/>
      </rPr>
      <t>No. SINIESTRO AXA COLPATRIA</t>
    </r>
    <r>
      <rPr>
        <sz val="11"/>
        <color theme="1"/>
        <rFont val="Calibri"/>
        <family val="2"/>
        <scheme val="minor"/>
      </rPr>
      <t>: 4-15-56844-2022</t>
    </r>
  </si>
  <si>
    <r>
      <t xml:space="preserve">Caso 21-10-9404S
Radicado de siniestro 12-525936-01 
</t>
    </r>
    <r>
      <rPr>
        <b/>
        <sz val="11"/>
        <color theme="1"/>
        <rFont val="Calibri"/>
        <family val="2"/>
        <scheme val="minor"/>
      </rPr>
      <t>12/05/2023</t>
    </r>
    <r>
      <rPr>
        <sz val="11"/>
        <color theme="1"/>
        <rFont val="Calibri"/>
        <family val="2"/>
        <scheme val="minor"/>
      </rPr>
      <t xml:space="preserve">: El corredor de seguros remite correo al investigado y la entidad donde se confirma que el caso fue cerrado y absuelto el funcionario por lo tanto no se generó afectación directa a la póliza de RCSP y se procede a cerrar el caso.
</t>
    </r>
    <r>
      <rPr>
        <b/>
        <sz val="11"/>
        <color theme="1"/>
        <rFont val="Calibri"/>
        <family val="2"/>
        <scheme val="minor"/>
      </rPr>
      <t xml:space="preserve">18/01/2023: </t>
    </r>
    <r>
      <rPr>
        <sz val="11"/>
        <color theme="1"/>
        <rFont val="Calibri"/>
        <family val="2"/>
        <scheme val="minor"/>
      </rPr>
      <t xml:space="preserve">El corredor de seguros solicita al investigado la resolución de cierre del proceso para actualizar el estado del caso.
</t>
    </r>
    <r>
      <rPr>
        <b/>
        <sz val="11"/>
        <color theme="1"/>
        <rFont val="Calibri"/>
        <family val="2"/>
        <scheme val="minor"/>
      </rPr>
      <t xml:space="preserve">22/09/2022: </t>
    </r>
    <r>
      <rPr>
        <sz val="11"/>
        <color theme="1"/>
        <rFont val="Calibri"/>
        <family val="2"/>
        <scheme val="minor"/>
      </rPr>
      <t xml:space="preserve">El investigado responde correo indicando: estamos a la espera de los avances del auto de investigación disciplinaria, hemos presentado todas la pruebas y actuaciones, por ahora hemos considerado prudente no contratar abogado pero esperando como avanza para tomar decisiones al respecto.
</t>
    </r>
    <r>
      <rPr>
        <b/>
        <sz val="11"/>
        <color theme="1"/>
        <rFont val="Calibri"/>
        <family val="2"/>
        <scheme val="minor"/>
      </rPr>
      <t>19/09/2022:</t>
    </r>
    <r>
      <rPr>
        <sz val="11"/>
        <color theme="1"/>
        <rFont val="Calibri"/>
        <family val="2"/>
        <scheme val="minor"/>
      </rPr>
      <t xml:space="preserve"> Solicitud novedades del caso a la CIA y al asegurado
</t>
    </r>
    <r>
      <rPr>
        <b/>
        <sz val="11"/>
        <color theme="1"/>
        <rFont val="Calibri"/>
        <family val="2"/>
        <scheme val="minor"/>
      </rPr>
      <t>04/05/2022:</t>
    </r>
    <r>
      <rPr>
        <sz val="11"/>
        <color theme="1"/>
        <rFont val="Calibri"/>
        <family val="2"/>
        <scheme val="minor"/>
      </rPr>
      <t xml:space="preserve"> Se solicita al asegurado nos confirmen si se han presentado novedades frente al caso y si ya se ha decidido la designación de abogado para obtener autorización de la aseguradora.</t>
    </r>
  </si>
  <si>
    <r>
      <rPr>
        <b/>
        <sz val="11"/>
        <color theme="1"/>
        <rFont val="Calibri"/>
        <family val="2"/>
        <scheme val="minor"/>
      </rPr>
      <t xml:space="preserve">Proceso de Investigación Disciplinaria Interna Radicado No. 509-22 Auto 031
</t>
    </r>
    <r>
      <rPr>
        <sz val="11"/>
        <color theme="1"/>
        <rFont val="Calibri"/>
        <family val="2"/>
        <scheme val="minor"/>
      </rPr>
      <t xml:space="preserve">
</t>
    </r>
    <r>
      <rPr>
        <b/>
        <sz val="11"/>
        <color theme="1"/>
        <rFont val="Calibri"/>
        <family val="2"/>
        <scheme val="minor"/>
      </rPr>
      <t>- Investigada:</t>
    </r>
    <r>
      <rPr>
        <sz val="11"/>
        <color theme="1"/>
        <rFont val="Calibri"/>
        <family val="2"/>
        <scheme val="minor"/>
      </rPr>
      <t xml:space="preserve"> Maribel Castro López
</t>
    </r>
    <r>
      <rPr>
        <b/>
        <sz val="11"/>
        <color theme="1"/>
        <rFont val="Calibri"/>
        <family val="2"/>
        <scheme val="minor"/>
      </rPr>
      <t xml:space="preserve">- Apoderado: </t>
    </r>
    <r>
      <rPr>
        <sz val="11"/>
        <color theme="1"/>
        <rFont val="Calibri"/>
        <family val="2"/>
        <scheme val="minor"/>
      </rPr>
      <t xml:space="preserve">CARLOS EDUARDO MEDELLIN BECERRA
</t>
    </r>
    <r>
      <rPr>
        <b/>
        <sz val="11"/>
        <color theme="1"/>
        <rFont val="Calibri"/>
        <family val="2"/>
        <scheme val="minor"/>
      </rPr>
      <t>- Honorarios Solicitados:</t>
    </r>
    <r>
      <rPr>
        <sz val="11"/>
        <color theme="1"/>
        <rFont val="Calibri"/>
        <family val="2"/>
        <scheme val="minor"/>
      </rPr>
      <t xml:space="preserve">$ 17.850.000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 xml:space="preserve">
- No. SINIESTRO AXA COLPATRIA:</t>
    </r>
    <r>
      <rPr>
        <sz val="11"/>
        <color theme="1"/>
        <rFont val="Calibri"/>
        <family val="2"/>
        <scheme val="minor"/>
      </rPr>
      <t>4-15-57963-2023</t>
    </r>
  </si>
  <si>
    <r>
      <rPr>
        <b/>
        <sz val="11"/>
        <color theme="1"/>
        <rFont val="Calibri"/>
        <family val="2"/>
        <scheme val="minor"/>
      </rPr>
      <t xml:space="preserve">Investigación Disciplinaria Procuraduría No. IUS - E - 2022 - 283219  IUC- D - 2022- 2589335
- Investigado: </t>
    </r>
    <r>
      <rPr>
        <sz val="11"/>
        <color theme="1"/>
        <rFont val="Calibri"/>
        <family val="2"/>
        <scheme val="minor"/>
      </rPr>
      <t xml:space="preserve">Benjamín Galán Otalora – Vicepresidente Financiera
</t>
    </r>
    <r>
      <rPr>
        <b/>
        <sz val="11"/>
        <color theme="1"/>
        <rFont val="Calibri"/>
        <family val="2"/>
        <scheme val="minor"/>
      </rPr>
      <t>- Apoderado:</t>
    </r>
    <r>
      <rPr>
        <sz val="11"/>
        <color theme="1"/>
        <rFont val="Calibri"/>
        <family val="2"/>
        <scheme val="minor"/>
      </rPr>
      <t xml:space="preserve"> ABOGAR CONSULTORES S.A.S. - Rodrigo A. Mariño Montoya
</t>
    </r>
    <r>
      <rPr>
        <b/>
        <sz val="11"/>
        <color theme="1"/>
        <rFont val="Calibri"/>
        <family val="2"/>
        <scheme val="minor"/>
      </rPr>
      <t xml:space="preserve">- Honorarios Solicitados: </t>
    </r>
    <r>
      <rPr>
        <sz val="11"/>
        <color theme="1"/>
        <rFont val="Calibri"/>
        <family val="2"/>
        <scheme val="minor"/>
      </rPr>
      <t xml:space="preserve">$35.000.000  Incluido IVA
</t>
    </r>
    <r>
      <rPr>
        <b/>
        <sz val="11"/>
        <color theme="1"/>
        <rFont val="Calibri"/>
        <family val="2"/>
        <scheme val="minor"/>
      </rPr>
      <t>- Honorarios Aprobados</t>
    </r>
    <r>
      <rPr>
        <sz val="11"/>
        <color theme="1"/>
        <rFont val="Calibri"/>
        <family val="2"/>
        <scheme val="minor"/>
      </rPr>
      <t xml:space="preserve">:$  18.000.000  Más IVA
</t>
    </r>
    <r>
      <rPr>
        <b/>
        <sz val="11"/>
        <color theme="1"/>
        <rFont val="Calibri"/>
        <family val="2"/>
        <scheme val="minor"/>
      </rPr>
      <t>- No. SINIESTRO AXA COLPATRIA:</t>
    </r>
    <r>
      <rPr>
        <sz val="11"/>
        <color theme="1"/>
        <rFont val="Calibri"/>
        <family val="2"/>
        <scheme val="minor"/>
      </rPr>
      <t xml:space="preserve"> 4-15-57863-2023-1</t>
    </r>
  </si>
  <si>
    <r>
      <rPr>
        <b/>
        <sz val="11"/>
        <color theme="1"/>
        <rFont val="Calibri"/>
        <family val="2"/>
        <scheme val="minor"/>
      </rPr>
      <t xml:space="preserve">Caso WTW 23-6-12586S 
23/06/2023: </t>
    </r>
    <r>
      <rPr>
        <sz val="11"/>
        <color theme="1"/>
        <rFont val="Calibri"/>
        <family val="2"/>
        <scheme val="minor"/>
      </rPr>
      <t>El apoderado contesta que aceptaron los honorarios aprobados y esperan radicar los documentos de cobro del 50% del anticipo en el mes de julio de 2023.</t>
    </r>
    <r>
      <rPr>
        <b/>
        <sz val="11"/>
        <color theme="1"/>
        <rFont val="Calibri"/>
        <family val="2"/>
        <scheme val="minor"/>
      </rPr>
      <t xml:space="preserve">
15/06/2023: </t>
    </r>
    <r>
      <rPr>
        <sz val="11"/>
        <color theme="1"/>
        <rFont val="Calibri"/>
        <family val="2"/>
        <scheme val="minor"/>
      </rPr>
      <t>El corredor de seguros remite al asegurado la comunicación de aprobación de honorarios dada por AXA Colpatria.</t>
    </r>
    <r>
      <rPr>
        <b/>
        <sz val="11"/>
        <color theme="1"/>
        <rFont val="Calibri"/>
        <family val="2"/>
        <scheme val="minor"/>
      </rPr>
      <t xml:space="preserve">
14/06/2023: </t>
    </r>
    <r>
      <rPr>
        <sz val="11"/>
        <color theme="1"/>
        <rFont val="Calibri"/>
        <family val="2"/>
        <scheme val="minor"/>
      </rPr>
      <t>El corredor de seguros le confirma a la Previsora S.A que fue reportado el siniestro a la aseguradora y está pendiente se pronuncien sobre la aprobación de honorarios.</t>
    </r>
    <r>
      <rPr>
        <b/>
        <sz val="11"/>
        <color theme="1"/>
        <rFont val="Calibri"/>
        <family val="2"/>
        <scheme val="minor"/>
      </rPr>
      <t xml:space="preserve">
05/06/2023: </t>
    </r>
    <r>
      <rPr>
        <sz val="11"/>
        <color theme="1"/>
        <rFont val="Calibri"/>
        <family val="2"/>
        <scheme val="minor"/>
      </rPr>
      <t xml:space="preserve">El corredor seguros remite el aviso de siniestro al área de indemnizaciones para revisión y reporte a la aseguradora.
</t>
    </r>
    <r>
      <rPr>
        <b/>
        <sz val="11"/>
        <color theme="1"/>
        <rFont val="Calibri"/>
        <family val="2"/>
        <scheme val="minor"/>
      </rPr>
      <t xml:space="preserve">
02/06/2023: </t>
    </r>
    <r>
      <rPr>
        <sz val="11"/>
        <color theme="1"/>
        <rFont val="Calibri"/>
        <family val="2"/>
        <scheme val="minor"/>
      </rPr>
      <t>Se recibe aviso de siniestro por parte de la entidad.</t>
    </r>
  </si>
  <si>
    <r>
      <rPr>
        <b/>
        <sz val="11"/>
        <color theme="1"/>
        <rFont val="Calibri"/>
        <family val="2"/>
        <scheme val="minor"/>
      </rPr>
      <t xml:space="preserve">Caso WTW 23-6-12584S 
23/06/2023: </t>
    </r>
    <r>
      <rPr>
        <sz val="11"/>
        <color theme="1"/>
        <rFont val="Calibri"/>
        <family val="2"/>
        <scheme val="minor"/>
      </rPr>
      <t>El apoderado contesta que aceptaron los honorarios aprobados y esperan radicar los documentos de cobro del 50% del anticipo en el mes de julio de 2023.</t>
    </r>
    <r>
      <rPr>
        <b/>
        <sz val="11"/>
        <color theme="1"/>
        <rFont val="Calibri"/>
        <family val="2"/>
        <scheme val="minor"/>
      </rPr>
      <t xml:space="preserve">
15/06/2023: </t>
    </r>
    <r>
      <rPr>
        <sz val="11"/>
        <color theme="1"/>
        <rFont val="Calibri"/>
        <family val="2"/>
        <scheme val="minor"/>
      </rPr>
      <t>El corredor de seguros remite al asegurado la comunicación de aprobación de honorarios dada por AXA Colpatria.</t>
    </r>
    <r>
      <rPr>
        <b/>
        <sz val="11"/>
        <color theme="1"/>
        <rFont val="Calibri"/>
        <family val="2"/>
        <scheme val="minor"/>
      </rPr>
      <t xml:space="preserve">
14/06/2023: </t>
    </r>
    <r>
      <rPr>
        <sz val="11"/>
        <color theme="1"/>
        <rFont val="Calibri"/>
        <family val="2"/>
        <scheme val="minor"/>
      </rPr>
      <t>El corredor de seguros le confirma a la Previsora S.A que fue reportado el siniestro a la aseguradora y está pendiente se pronuncien sobre la aprobación de honorarios.</t>
    </r>
    <r>
      <rPr>
        <b/>
        <sz val="11"/>
        <color theme="1"/>
        <rFont val="Calibri"/>
        <family val="2"/>
        <scheme val="minor"/>
      </rPr>
      <t xml:space="preserve">
05/06/2023: </t>
    </r>
    <r>
      <rPr>
        <sz val="11"/>
        <color theme="1"/>
        <rFont val="Calibri"/>
        <family val="2"/>
        <scheme val="minor"/>
      </rPr>
      <t xml:space="preserve">El corredor seguros remite el aviso de siniestro al área de indemnizaciones para revisión y reporte a la aseguradora.
</t>
    </r>
    <r>
      <rPr>
        <b/>
        <sz val="11"/>
        <color theme="1"/>
        <rFont val="Calibri"/>
        <family val="2"/>
        <scheme val="minor"/>
      </rPr>
      <t xml:space="preserve">
02/06/2023: </t>
    </r>
    <r>
      <rPr>
        <sz val="11"/>
        <color theme="1"/>
        <rFont val="Calibri"/>
        <family val="2"/>
        <scheme val="minor"/>
      </rPr>
      <t>Se recibe aviso de siniestro por parte de la entidad.</t>
    </r>
  </si>
  <si>
    <r>
      <t xml:space="preserve">Desaparición Misteriosa de computador Lenovo identificado con placas A002687-SERIAL MP10H1ZP en la sucursal de Montería 
Lo reportó la Sra. Patricia Elena Morales Estrecha
</t>
    </r>
    <r>
      <rPr>
        <b/>
        <sz val="11"/>
        <color theme="1"/>
        <rFont val="Calibri"/>
        <family val="2"/>
        <scheme val="minor"/>
      </rPr>
      <t xml:space="preserve">SINIESTRO HDI No. 27732 </t>
    </r>
  </si>
  <si>
    <r>
      <rPr>
        <b/>
        <sz val="11"/>
        <color theme="1"/>
        <rFont val="Calibri"/>
        <family val="2"/>
        <scheme val="minor"/>
      </rPr>
      <t xml:space="preserve">Caso WTW 23-3-12224S
02/08/2023: </t>
    </r>
    <r>
      <rPr>
        <sz val="11"/>
        <color theme="1"/>
        <rFont val="Calibri"/>
        <family val="2"/>
        <scheme val="minor"/>
      </rPr>
      <t xml:space="preserve">El corredor de seguros remite el soporte de pago de la indemnización por parte de la aseguradora y se cierra el caso
</t>
    </r>
    <r>
      <rPr>
        <b/>
        <sz val="11"/>
        <color theme="1"/>
        <rFont val="Calibri"/>
        <family val="2"/>
        <scheme val="minor"/>
      </rPr>
      <t xml:space="preserve">17/07/2023: </t>
    </r>
    <r>
      <rPr>
        <sz val="11"/>
        <color theme="1"/>
        <rFont val="Calibri"/>
        <family val="2"/>
        <scheme val="minor"/>
      </rPr>
      <t xml:space="preserve">Se recibe el finiquito de indemnización firmado por parte de la entidad para continuar con el proceso de pago.
</t>
    </r>
    <r>
      <rPr>
        <b/>
        <sz val="11"/>
        <color theme="1"/>
        <rFont val="Calibri"/>
        <family val="2"/>
        <scheme val="minor"/>
      </rPr>
      <t xml:space="preserve">05/07/2023: </t>
    </r>
    <r>
      <rPr>
        <sz val="11"/>
        <color theme="1"/>
        <rFont val="Calibri"/>
        <family val="2"/>
        <scheme val="minor"/>
      </rPr>
      <t>El corredor de seguros remite recordatorio a la entidad para contar con la información para  gestionar el pago.</t>
    </r>
    <r>
      <rPr>
        <b/>
        <sz val="11"/>
        <color theme="1"/>
        <rFont val="Calibri"/>
        <family val="2"/>
        <scheme val="minor"/>
      </rPr>
      <t xml:space="preserve">
29/06/2023: </t>
    </r>
    <r>
      <rPr>
        <sz val="11"/>
        <color theme="1"/>
        <rFont val="Calibri"/>
        <family val="2"/>
        <scheme val="minor"/>
      </rPr>
      <t xml:space="preserve">Se envía recordatorio a la entidad para contar con los documentos requeridos por HDI para programar el pago de la indemnización.
</t>
    </r>
    <r>
      <rPr>
        <b/>
        <sz val="11"/>
        <color theme="1"/>
        <rFont val="Calibri"/>
        <family val="2"/>
        <scheme val="minor"/>
      </rPr>
      <t xml:space="preserve">
15/06/2023: </t>
    </r>
    <r>
      <rPr>
        <sz val="11"/>
        <color theme="1"/>
        <rFont val="Calibri"/>
        <family val="2"/>
        <scheme val="minor"/>
      </rPr>
      <t>Se remite correo a la Previsora para recordarle la entrega de los documentos necesarios para gestionar el pago de la indemnización</t>
    </r>
    <r>
      <rPr>
        <b/>
        <sz val="11"/>
        <color theme="1"/>
        <rFont val="Calibri"/>
        <family val="2"/>
        <scheme val="minor"/>
      </rPr>
      <t xml:space="preserve">
01/06/2023: </t>
    </r>
    <r>
      <rPr>
        <sz val="11"/>
        <color theme="1"/>
        <rFont val="Calibri"/>
        <family val="2"/>
        <scheme val="minor"/>
      </rPr>
      <t>La aseguradora HDI remite la liquidación del siniestro la cual es entregada al asegurado por parte del área de indemnizaciones del corredor de seguros.</t>
    </r>
    <r>
      <rPr>
        <b/>
        <sz val="11"/>
        <color theme="1"/>
        <rFont val="Calibri"/>
        <family val="2"/>
        <scheme val="minor"/>
      </rPr>
      <t xml:space="preserve">
25/05/2023:  </t>
    </r>
    <r>
      <rPr>
        <sz val="11"/>
        <color theme="1"/>
        <rFont val="Calibri"/>
        <family val="2"/>
        <scheme val="minor"/>
      </rPr>
      <t>El corredor de seguros remite segundo  recordatorio a la aseguradora para conocer avances del siniestro.</t>
    </r>
    <r>
      <rPr>
        <b/>
        <sz val="11"/>
        <color theme="1"/>
        <rFont val="Calibri"/>
        <family val="2"/>
        <scheme val="minor"/>
      </rPr>
      <t xml:space="preserve">
15/05/2023: </t>
    </r>
    <r>
      <rPr>
        <sz val="11"/>
        <color theme="1"/>
        <rFont val="Calibri"/>
        <family val="2"/>
        <scheme val="minor"/>
      </rPr>
      <t>El corredor de seguros remite recordatorio a la aseguradora para conocer el estado de la reclamación.</t>
    </r>
    <r>
      <rPr>
        <b/>
        <sz val="11"/>
        <color theme="1"/>
        <rFont val="Calibri"/>
        <family val="2"/>
        <scheme val="minor"/>
      </rPr>
      <t xml:space="preserve">
04/05/2023: </t>
    </r>
    <r>
      <rPr>
        <sz val="11"/>
        <color theme="1"/>
        <rFont val="Calibri"/>
        <family val="2"/>
        <scheme val="minor"/>
      </rPr>
      <t>El asegurado entrega nuevos documentos para aportar a la reclamación que son entregados a la aseguradora HDI</t>
    </r>
    <r>
      <rPr>
        <b/>
        <sz val="11"/>
        <color theme="1"/>
        <rFont val="Calibri"/>
        <family val="2"/>
        <scheme val="minor"/>
      </rPr>
      <t xml:space="preserve">
03/05/2023: </t>
    </r>
    <r>
      <rPr>
        <sz val="11"/>
        <color theme="1"/>
        <rFont val="Calibri"/>
        <family val="2"/>
        <scheme val="minor"/>
      </rPr>
      <t>La Previsora entregó información parcial del siniestro la cual se comparte con el área de indemnizaciones del corredor</t>
    </r>
    <r>
      <rPr>
        <b/>
        <sz val="11"/>
        <color theme="1"/>
        <rFont val="Calibri"/>
        <family val="2"/>
        <scheme val="minor"/>
      </rPr>
      <t xml:space="preserve">
25/04/2023: </t>
    </r>
    <r>
      <rPr>
        <sz val="11"/>
        <color theme="1"/>
        <rFont val="Calibri"/>
        <family val="2"/>
        <scheme val="minor"/>
      </rPr>
      <t xml:space="preserve">El corredor de seguros remite correo a la entidad realizando un recordatorio por la información requerida.
</t>
    </r>
    <r>
      <rPr>
        <b/>
        <sz val="11"/>
        <color theme="1"/>
        <rFont val="Calibri"/>
        <family val="2"/>
        <scheme val="minor"/>
      </rPr>
      <t xml:space="preserve">
10/04/2023: </t>
    </r>
    <r>
      <rPr>
        <sz val="11"/>
        <color theme="1"/>
        <rFont val="Calibri"/>
        <family val="2"/>
        <scheme val="minor"/>
      </rPr>
      <t xml:space="preserve">El área de indemnizaciones del corredor remite recordatorio a la entidad para la entrega de los documentos
</t>
    </r>
    <r>
      <rPr>
        <b/>
        <sz val="11"/>
        <color theme="1"/>
        <rFont val="Calibri"/>
        <family val="2"/>
        <scheme val="minor"/>
      </rPr>
      <t xml:space="preserve">
31/03/2023: </t>
    </r>
    <r>
      <rPr>
        <sz val="11"/>
        <color theme="1"/>
        <rFont val="Calibri"/>
        <family val="2"/>
        <scheme val="minor"/>
      </rPr>
      <t>El corredor de seguros solicita información adicional que requiere la aseguradora para el análisis de la pérdida.</t>
    </r>
    <r>
      <rPr>
        <b/>
        <sz val="11"/>
        <color theme="1"/>
        <rFont val="Calibri"/>
        <family val="2"/>
        <scheme val="minor"/>
      </rPr>
      <t xml:space="preserve">
30/03/2023:</t>
    </r>
    <r>
      <rPr>
        <sz val="11"/>
        <color theme="1"/>
        <rFont val="Calibri"/>
        <family val="2"/>
        <scheme val="minor"/>
      </rPr>
      <t>Fue reportado por la Previsora el siniestro por pérdida de un computador portátil de la sucursal de Montería, se da traslado al área de indemnizaciones del corredor.</t>
    </r>
  </si>
  <si>
    <r>
      <rPr>
        <b/>
        <sz val="11"/>
        <color theme="1"/>
        <rFont val="Calibri"/>
        <family val="2"/>
        <scheme val="minor"/>
      </rPr>
      <t>Caso WTW 23-6-12585S 
26/07/2023:</t>
    </r>
    <r>
      <rPr>
        <sz val="11"/>
        <color theme="1"/>
        <rFont val="Calibri"/>
        <family val="2"/>
        <scheme val="minor"/>
      </rPr>
      <t xml:space="preserve"> El corredor de seguros remite correo al investigado y a la entidad para conocer si ya solicito el pago del anticipo de los honorarios.</t>
    </r>
    <r>
      <rPr>
        <b/>
        <sz val="11"/>
        <color theme="1"/>
        <rFont val="Calibri"/>
        <family val="2"/>
        <scheme val="minor"/>
      </rPr>
      <t xml:space="preserve">
05/07/2023: </t>
    </r>
    <r>
      <rPr>
        <sz val="11"/>
        <color theme="1"/>
        <rFont val="Calibri"/>
        <family val="2"/>
        <scheme val="minor"/>
      </rPr>
      <t xml:space="preserve">El corredor de seguros remite la carta de aprobación de honorarios a la entidad y al investigado
</t>
    </r>
    <r>
      <rPr>
        <b/>
        <sz val="11"/>
        <color theme="1"/>
        <rFont val="Calibri"/>
        <family val="2"/>
        <scheme val="minor"/>
      </rPr>
      <t xml:space="preserve">
26/06/2023: </t>
    </r>
    <r>
      <rPr>
        <sz val="11"/>
        <color theme="1"/>
        <rFont val="Calibri"/>
        <family val="2"/>
        <scheme val="minor"/>
      </rPr>
      <t xml:space="preserve">El apoderado remite la información requerida por la aseguradora y deja en copia al corredor de seguros.
</t>
    </r>
    <r>
      <rPr>
        <b/>
        <sz val="11"/>
        <color theme="1"/>
        <rFont val="Calibri"/>
        <family val="2"/>
        <scheme val="minor"/>
      </rPr>
      <t xml:space="preserve">
14/06/2023: </t>
    </r>
    <r>
      <rPr>
        <sz val="11"/>
        <color theme="1"/>
        <rFont val="Calibri"/>
        <family val="2"/>
        <scheme val="minor"/>
      </rPr>
      <t>El corredor de seguros le confirma a la Previsora S.A que fue reportado el siniestro a la aseguradora y está pendiente se pronuncien sobre la aprobación de honorarios.
La aseguradora AXA Colpatria solicita documentos adicionales para continuar con el análisis de la reclamación los cuales son solicitados al investigado y a al asegurado.</t>
    </r>
    <r>
      <rPr>
        <b/>
        <sz val="11"/>
        <color theme="1"/>
        <rFont val="Calibri"/>
        <family val="2"/>
        <scheme val="minor"/>
      </rPr>
      <t xml:space="preserve">
05/06/2023: </t>
    </r>
    <r>
      <rPr>
        <sz val="11"/>
        <color theme="1"/>
        <rFont val="Calibri"/>
        <family val="2"/>
        <scheme val="minor"/>
      </rPr>
      <t xml:space="preserve">El corredor seguros remite el aviso de siniestro al área de indemnizaciones para revisión y reporte a la aseguradora.
</t>
    </r>
    <r>
      <rPr>
        <b/>
        <sz val="11"/>
        <color theme="1"/>
        <rFont val="Calibri"/>
        <family val="2"/>
        <scheme val="minor"/>
      </rPr>
      <t xml:space="preserve">
02/06/2023: </t>
    </r>
    <r>
      <rPr>
        <sz val="11"/>
        <color theme="1"/>
        <rFont val="Calibri"/>
        <family val="2"/>
        <scheme val="minor"/>
      </rPr>
      <t>Se recibe aviso de siniestro por parte de la entidad.</t>
    </r>
  </si>
  <si>
    <t>NA</t>
  </si>
  <si>
    <r>
      <t xml:space="preserve">Bizagi  22-3-10147S
Número de siniestro en AXA  4-15-56844-2022
</t>
    </r>
    <r>
      <rPr>
        <b/>
        <sz val="11"/>
        <color theme="1"/>
        <rFont val="Calibri"/>
        <family val="2"/>
        <scheme val="minor"/>
      </rPr>
      <t xml:space="preserve">
18/07/2023: </t>
    </r>
    <r>
      <rPr>
        <sz val="11"/>
        <color theme="1"/>
        <rFont val="Calibri"/>
        <family val="2"/>
        <scheme val="minor"/>
      </rPr>
      <t>El corredor de seguros remite correo a la apoderada para conocer si aceptó los honorarios autorizados y si ya realizó el cobro de los mismos.</t>
    </r>
    <r>
      <rPr>
        <b/>
        <sz val="11"/>
        <color theme="1"/>
        <rFont val="Calibri"/>
        <family val="2"/>
        <scheme val="minor"/>
      </rPr>
      <t xml:space="preserve">
26/05/2023: </t>
    </r>
    <r>
      <rPr>
        <sz val="11"/>
        <color theme="1"/>
        <rFont val="Calibri"/>
        <family val="2"/>
        <scheme val="minor"/>
      </rPr>
      <t>El corredor de seguros remite correo a la apoderada para conocer el estado del proceso y si ya reclamó el anticipo de los honorarios, dado que como se realizó de forma directa no se tiene informe de los valores y fechas de pago.</t>
    </r>
    <r>
      <rPr>
        <b/>
        <sz val="11"/>
        <color theme="1"/>
        <rFont val="Calibri"/>
        <family val="2"/>
        <scheme val="minor"/>
      </rPr>
      <t xml:space="preserve">
18/01/2023:</t>
    </r>
    <r>
      <rPr>
        <sz val="11"/>
        <color theme="1"/>
        <rFont val="Calibri"/>
        <family val="2"/>
        <scheme val="minor"/>
      </rPr>
      <t xml:space="preserve"> Se solicita al apoderado conocer si acepto los honorarios aprobados y ya radico la factura dado que en la aseguradora no aparece registro desde el mes de marzo 2022 que se autorizaron.
</t>
    </r>
    <r>
      <rPr>
        <b/>
        <sz val="11"/>
        <color theme="1"/>
        <rFont val="Calibri"/>
        <family val="2"/>
        <scheme val="minor"/>
      </rPr>
      <t>31/10/2022:</t>
    </r>
    <r>
      <rPr>
        <sz val="11"/>
        <color theme="1"/>
        <rFont val="Calibri"/>
        <family val="2"/>
        <scheme val="minor"/>
      </rPr>
      <t xml:space="preserve"> Se vuelve a preguntar al apoderado por el avance del proceso y si ya recibió el pago de los honorarios.
</t>
    </r>
    <r>
      <rPr>
        <b/>
        <sz val="11"/>
        <color theme="1"/>
        <rFont val="Calibri"/>
        <family val="2"/>
        <scheme val="minor"/>
      </rPr>
      <t>19/09/2022:</t>
    </r>
    <r>
      <rPr>
        <sz val="11"/>
        <color theme="1"/>
        <rFont val="Calibri"/>
        <family val="2"/>
        <scheme val="minor"/>
      </rPr>
      <t xml:space="preserve"> Se envía recordatorio a la apoderada para conocer si ya realizo el cobro de los honorarios.
</t>
    </r>
    <r>
      <rPr>
        <b/>
        <sz val="11"/>
        <color theme="1"/>
        <rFont val="Calibri"/>
        <family val="2"/>
        <scheme val="minor"/>
      </rPr>
      <t>04/05/2022:</t>
    </r>
    <r>
      <rPr>
        <sz val="11"/>
        <color theme="1"/>
        <rFont val="Calibri"/>
        <family val="2"/>
        <scheme val="minor"/>
      </rPr>
      <t xml:space="preserve"> Se solicita a la aseguradora y al apoderado nos informe el estado de la reclamación presentada</t>
    </r>
  </si>
  <si>
    <r>
      <t xml:space="preserve">Caso 21-7-8827S
Radicado en cia 12-522227
Designación firma Ajustadora Kennedys 
</t>
    </r>
    <r>
      <rPr>
        <b/>
        <sz val="11"/>
        <color theme="1"/>
        <rFont val="Calibri"/>
        <family val="2"/>
        <scheme val="minor"/>
      </rPr>
      <t>30/08/2023:</t>
    </r>
    <r>
      <rPr>
        <sz val="11"/>
        <color theme="1"/>
        <rFont val="Calibri"/>
        <family val="2"/>
        <scheme val="minor"/>
      </rPr>
      <t xml:space="preserve"> El corredor de seguros solicita al apoderado e investigado conocer el estado del proceso.
</t>
    </r>
    <r>
      <rPr>
        <b/>
        <sz val="11"/>
        <color theme="1"/>
        <rFont val="Calibri"/>
        <family val="2"/>
        <scheme val="minor"/>
      </rPr>
      <t>06/12/2022:</t>
    </r>
    <r>
      <rPr>
        <sz val="11"/>
        <color theme="1"/>
        <rFont val="Calibri"/>
        <family val="2"/>
        <scheme val="minor"/>
      </rPr>
      <t xml:space="preserve"> El apoderado confirma que en el mes de octubre de 2022 fue pagado el anticipo de los honorarios por parte de Chubb Seguros.
</t>
    </r>
    <r>
      <rPr>
        <b/>
        <sz val="11"/>
        <color theme="1"/>
        <rFont val="Calibri"/>
        <family val="2"/>
        <scheme val="minor"/>
      </rPr>
      <t>15/06/2022:</t>
    </r>
    <r>
      <rPr>
        <sz val="11"/>
        <color theme="1"/>
        <rFont val="Calibri"/>
        <family val="2"/>
        <scheme val="minor"/>
      </rPr>
      <t xml:space="preserve"> Se solicita al Abogado confirmar si la factura para pago de honorarios fue presentada a Chubb 
</t>
    </r>
    <r>
      <rPr>
        <b/>
        <sz val="11"/>
        <color theme="1"/>
        <rFont val="Calibri"/>
        <family val="2"/>
        <scheme val="minor"/>
      </rPr>
      <t>04/05/2022</t>
    </r>
    <r>
      <rPr>
        <sz val="11"/>
        <color theme="1"/>
        <rFont val="Calibri"/>
        <family val="2"/>
        <scheme val="minor"/>
      </rPr>
      <t>: Se solicita al asegurado nos confirme el estatus del proceso en asunto y si ya se hizo algún tipo de cobro a la aseguradora por concepto de honorarios</t>
    </r>
  </si>
  <si>
    <r>
      <t xml:space="preserve">Bizagi  22-2-9980S 
</t>
    </r>
    <r>
      <rPr>
        <b/>
        <sz val="11"/>
        <color theme="1"/>
        <rFont val="Calibri"/>
        <family val="2"/>
        <scheme val="minor"/>
      </rPr>
      <t xml:space="preserve">
30/08/2023:</t>
    </r>
    <r>
      <rPr>
        <sz val="11"/>
        <color theme="1"/>
        <rFont val="Calibri"/>
        <family val="2"/>
        <scheme val="minor"/>
      </rPr>
      <t xml:space="preserve"> El área de indemnizaciones del corredor de seguros tiene conocimiento que el proceso ya fue archivado  por lo que esta pendiente obtener el soporte de pago para poder reportarlo formalmente y cerrar el caso.
</t>
    </r>
    <r>
      <rPr>
        <b/>
        <sz val="11"/>
        <color theme="1"/>
        <rFont val="Calibri"/>
        <family val="2"/>
        <scheme val="minor"/>
      </rPr>
      <t>12/05/2023</t>
    </r>
    <r>
      <rPr>
        <sz val="11"/>
        <color theme="1"/>
        <rFont val="Calibri"/>
        <family val="2"/>
        <scheme val="minor"/>
      </rPr>
      <t xml:space="preserve">: El corredor de seguros remite correo a la entidad y al apoderado para conocer el estado del proceso judicial.
</t>
    </r>
    <r>
      <rPr>
        <b/>
        <sz val="11"/>
        <color theme="1"/>
        <rFont val="Calibri"/>
        <family val="2"/>
        <scheme val="minor"/>
      </rPr>
      <t>08/08/2022</t>
    </r>
    <r>
      <rPr>
        <sz val="11"/>
        <color theme="1"/>
        <rFont val="Calibri"/>
        <family val="2"/>
        <scheme val="minor"/>
      </rPr>
      <t xml:space="preserve">: Nos responde el apoderado indicando que ya recibió el anticipo
</t>
    </r>
    <r>
      <rPr>
        <b/>
        <sz val="11"/>
        <color theme="1"/>
        <rFont val="Calibri"/>
        <family val="2"/>
        <scheme val="minor"/>
      </rPr>
      <t xml:space="preserve">11/07/2022: </t>
    </r>
    <r>
      <rPr>
        <sz val="11"/>
        <color theme="1"/>
        <rFont val="Calibri"/>
        <family val="2"/>
        <scheme val="minor"/>
      </rPr>
      <t xml:space="preserve">Se envía correo al apoderado para conocer si ya realizó el cobro del anticipo de los honorarios a la aseguradora
</t>
    </r>
    <r>
      <rPr>
        <b/>
        <sz val="11"/>
        <color theme="1"/>
        <rFont val="Calibri"/>
        <family val="2"/>
        <scheme val="minor"/>
      </rPr>
      <t xml:space="preserve">03/05/2022: </t>
    </r>
    <r>
      <rPr>
        <sz val="11"/>
        <color theme="1"/>
        <rFont val="Calibri"/>
        <family val="2"/>
        <scheme val="minor"/>
      </rPr>
      <t>Se envía la liquidación de los honorarios aprobados</t>
    </r>
  </si>
  <si>
    <r>
      <t xml:space="preserve">Caso 22-2-9979S 
</t>
    </r>
    <r>
      <rPr>
        <b/>
        <sz val="11"/>
        <color theme="1"/>
        <rFont val="Calibri"/>
        <family val="2"/>
        <scheme val="minor"/>
      </rPr>
      <t>30/08/2023:</t>
    </r>
    <r>
      <rPr>
        <sz val="11"/>
        <color theme="1"/>
        <rFont val="Calibri"/>
        <family val="2"/>
        <scheme val="minor"/>
      </rPr>
      <t xml:space="preserve"> El área de indemnizaciones del corredor de seguros tiene conocimiento que el proceso ya fue archivado  por lo que esta pendiente obtener el soporte de pago para poder reportarlo formalmente y cerrar el caso.
</t>
    </r>
    <r>
      <rPr>
        <b/>
        <sz val="11"/>
        <color theme="1"/>
        <rFont val="Calibri"/>
        <family val="2"/>
        <scheme val="minor"/>
      </rPr>
      <t xml:space="preserve">26/05/2023: </t>
    </r>
    <r>
      <rPr>
        <sz val="11"/>
        <color theme="1"/>
        <rFont val="Calibri"/>
        <family val="2"/>
        <scheme val="minor"/>
      </rPr>
      <t xml:space="preserve">El corredor de seguros remite correo a la entidad y al apoderado para conocer el estado del proceso judicial.
</t>
    </r>
    <r>
      <rPr>
        <b/>
        <sz val="11"/>
        <color theme="1"/>
        <rFont val="Calibri"/>
        <family val="2"/>
        <scheme val="minor"/>
      </rPr>
      <t xml:space="preserve">26/10/2022: </t>
    </r>
    <r>
      <rPr>
        <sz val="11"/>
        <color theme="1"/>
        <rFont val="Calibri"/>
        <family val="2"/>
        <scheme val="minor"/>
      </rPr>
      <t xml:space="preserve">Se recibe el soporte de pago de la aseguradora en el cual se confirma la transferencia al apoderado del valor aprobado por concepto de gastos.
</t>
    </r>
    <r>
      <rPr>
        <b/>
        <sz val="11"/>
        <color theme="1"/>
        <rFont val="Calibri"/>
        <family val="2"/>
        <scheme val="minor"/>
      </rPr>
      <t>19/09/2022</t>
    </r>
    <r>
      <rPr>
        <sz val="11"/>
        <color theme="1"/>
        <rFont val="Calibri"/>
        <family val="2"/>
        <scheme val="minor"/>
      </rPr>
      <t xml:space="preserve">: Se remite correo al apoderado para conocer si aceptaron los honorarios
</t>
    </r>
    <r>
      <rPr>
        <b/>
        <sz val="11"/>
        <color theme="1"/>
        <rFont val="Calibri"/>
        <family val="2"/>
        <scheme val="minor"/>
      </rPr>
      <t>06/04/2022:</t>
    </r>
    <r>
      <rPr>
        <sz val="11"/>
        <color theme="1"/>
        <rFont val="Calibri"/>
        <family val="2"/>
        <scheme val="minor"/>
      </rPr>
      <t xml:space="preserve"> Envío de liquidación al Asegurado </t>
    </r>
  </si>
  <si>
    <r>
      <rPr>
        <b/>
        <sz val="11"/>
        <color theme="1"/>
        <rFont val="Calibri"/>
        <family val="2"/>
        <scheme val="minor"/>
      </rPr>
      <t>Caso 22-5-10332S 
SINIESTRO: 4-15-56960-2022-1 - AXA COLPATRIA
06/09/2023:</t>
    </r>
    <r>
      <rPr>
        <sz val="11"/>
        <color theme="1"/>
        <rFont val="Calibri"/>
        <family val="2"/>
        <scheme val="minor"/>
      </rPr>
      <t xml:space="preserve"> El corredor de seguros remite correo a la investigada para conocer el estado del proceso.</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18/07/2023: </t>
    </r>
    <r>
      <rPr>
        <sz val="11"/>
        <color theme="1"/>
        <rFont val="Calibri"/>
        <family val="2"/>
        <scheme val="minor"/>
      </rPr>
      <t xml:space="preserve">El corredor de seguros remite correo a la entidad y a la investigada para conocer el avance del proceso judicial
</t>
    </r>
    <r>
      <rPr>
        <b/>
        <sz val="11"/>
        <color theme="1"/>
        <rFont val="Calibri"/>
        <family val="2"/>
        <scheme val="minor"/>
      </rPr>
      <t xml:space="preserve">
26/05/2023: </t>
    </r>
    <r>
      <rPr>
        <sz val="11"/>
        <color theme="1"/>
        <rFont val="Calibri"/>
        <family val="2"/>
        <scheme val="minor"/>
      </rPr>
      <t xml:space="preserve">Se solicita a la entidad e investigada conocer el estado del proceso judicial.
</t>
    </r>
    <r>
      <rPr>
        <b/>
        <sz val="11"/>
        <color theme="1"/>
        <rFont val="Calibri"/>
        <family val="2"/>
        <scheme val="minor"/>
      </rPr>
      <t xml:space="preserve">13/12/2022: </t>
    </r>
    <r>
      <rPr>
        <sz val="11"/>
        <color theme="1"/>
        <rFont val="Calibri"/>
        <family val="2"/>
        <scheme val="minor"/>
      </rPr>
      <t xml:space="preserve">El corredor de seguros remite soporte de pago del anticipo realizado al apoderado, pendiente confirmar el estado del proceso.
</t>
    </r>
    <r>
      <rPr>
        <b/>
        <sz val="11"/>
        <color theme="1"/>
        <rFont val="Calibri"/>
        <family val="2"/>
        <scheme val="minor"/>
      </rPr>
      <t xml:space="preserve">22/09/2022: </t>
    </r>
    <r>
      <rPr>
        <sz val="11"/>
        <color theme="1"/>
        <rFont val="Calibri"/>
        <family val="2"/>
        <scheme val="minor"/>
      </rPr>
      <t xml:space="preserve">La investigada confirma que si aceptaron los honorarios pero esta pendiente que el apoderado haga el requerimiento del pago.
</t>
    </r>
    <r>
      <rPr>
        <b/>
        <sz val="11"/>
        <color theme="1"/>
        <rFont val="Calibri"/>
        <family val="2"/>
        <scheme val="minor"/>
      </rPr>
      <t>19/09/2022:</t>
    </r>
    <r>
      <rPr>
        <sz val="11"/>
        <color theme="1"/>
        <rFont val="Calibri"/>
        <family val="2"/>
        <scheme val="minor"/>
      </rPr>
      <t xml:space="preserve"> Se solicita al investigado y apoderado conocer si aceptaron los honorarios y fueron reclamados a la aseguradora.
</t>
    </r>
    <r>
      <rPr>
        <b/>
        <sz val="11"/>
        <color theme="1"/>
        <rFont val="Calibri"/>
        <family val="2"/>
        <scheme val="minor"/>
      </rPr>
      <t>15/06/2022:</t>
    </r>
    <r>
      <rPr>
        <sz val="11"/>
        <color theme="1"/>
        <rFont val="Calibri"/>
        <family val="2"/>
        <scheme val="minor"/>
      </rPr>
      <t xml:space="preserve">Se remite la carta de aprobación de los honorarios al asegurado
</t>
    </r>
    <r>
      <rPr>
        <b/>
        <sz val="11"/>
        <color theme="1"/>
        <rFont val="Calibri"/>
        <family val="2"/>
        <scheme val="minor"/>
      </rPr>
      <t>06/06/2022</t>
    </r>
    <r>
      <rPr>
        <sz val="11"/>
        <color theme="1"/>
        <rFont val="Calibri"/>
        <family val="2"/>
        <scheme val="minor"/>
      </rPr>
      <t>: Se envía recordatorio a AXA Colpatria para conocer el valor de los honorarios autorizados</t>
    </r>
  </si>
  <si>
    <r>
      <rPr>
        <b/>
        <sz val="11"/>
        <color theme="1"/>
        <rFont val="Calibri"/>
        <family val="2"/>
        <scheme val="minor"/>
      </rPr>
      <t xml:space="preserve">Siniestro No.: 4-15-57011-2022-2
Abogada: Martha Lucia Toro Arévalo
06/09/2023: </t>
    </r>
    <r>
      <rPr>
        <sz val="11"/>
        <color theme="1"/>
        <rFont val="Calibri"/>
        <family val="2"/>
        <scheme val="minor"/>
      </rPr>
      <t>El corredor de seguros solicita al apoderado y al investigado conocer el estado del proceso.</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27/06/2023: </t>
    </r>
    <r>
      <rPr>
        <sz val="11"/>
        <color theme="1"/>
        <rFont val="Calibri"/>
        <family val="2"/>
        <scheme val="minor"/>
      </rPr>
      <t>El corredor de seguros remite correo al apoderado e investigado con el soporte de pago del anticipo de acuerdo con la información suministrada por la aseguradora.</t>
    </r>
    <r>
      <rPr>
        <b/>
        <sz val="11"/>
        <color theme="1"/>
        <rFont val="Calibri"/>
        <family val="2"/>
        <scheme val="minor"/>
      </rPr>
      <t xml:space="preserve">
24/02/2023</t>
    </r>
    <r>
      <rPr>
        <sz val="11"/>
        <color theme="1"/>
        <rFont val="Calibri"/>
        <family val="2"/>
        <scheme val="minor"/>
      </rPr>
      <t xml:space="preserve">: Se remite recordatorio al investigado y apoderado para conocer si ya radicaron los documentos para el pago del anticipo de los honorarios.
</t>
    </r>
    <r>
      <rPr>
        <b/>
        <sz val="11"/>
        <color theme="1"/>
        <rFont val="Calibri"/>
        <family val="2"/>
        <scheme val="minor"/>
      </rPr>
      <t xml:space="preserve">02/12/2022: </t>
    </r>
    <r>
      <rPr>
        <sz val="11"/>
        <color theme="1"/>
        <rFont val="Calibri"/>
        <family val="2"/>
        <scheme val="minor"/>
      </rPr>
      <t xml:space="preserve">Se reciben documentos por parte del asegurado los cuales se remiten al area de indemnizaciones para que sean revisados y se le indique al apoderado nuevamente la forma de presentarlos a la aseguradora para gestionar el pago del anticipo de los honorarios.
</t>
    </r>
    <r>
      <rPr>
        <b/>
        <sz val="11"/>
        <color theme="1"/>
        <rFont val="Calibri"/>
        <family val="2"/>
        <scheme val="minor"/>
      </rPr>
      <t xml:space="preserve">24/11/2022 </t>
    </r>
    <r>
      <rPr>
        <sz val="11"/>
        <color theme="1"/>
        <rFont val="Calibri"/>
        <family val="2"/>
        <scheme val="minor"/>
      </rPr>
      <t>Se envía correo al asegurado y al apoderado para recordarle como es el procedimiento para reclamar el pago del 50% de los honorarios.</t>
    </r>
  </si>
  <si>
    <r>
      <rPr>
        <b/>
        <sz val="11"/>
        <color theme="1"/>
        <rFont val="Calibri"/>
        <family val="2"/>
        <scheme val="minor"/>
      </rPr>
      <t xml:space="preserve">Siniestro No.: 4-15-57233-2022
Proceso: Disciplinario IUS E-2021-716109 // IUC D -2022-2382376
Funcionario: Ricardo López Arévalo
Abogada: Martha Lucia Toro Arévalo
06/09/2023: </t>
    </r>
    <r>
      <rPr>
        <sz val="11"/>
        <color theme="1"/>
        <rFont val="Calibri"/>
        <family val="2"/>
        <scheme val="minor"/>
      </rPr>
      <t>El corredor de seguros solicita al apoderado y al investigado conocer el estado del proceso.</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27/06/2023: </t>
    </r>
    <r>
      <rPr>
        <sz val="11"/>
        <color theme="1"/>
        <rFont val="Calibri"/>
        <family val="2"/>
        <scheme val="minor"/>
      </rPr>
      <t>El corredor de seguros remite correo al apoderado e investigado con el soporte de pago del anticipo de acuerdo con la información suministrada por la aseguradora.</t>
    </r>
    <r>
      <rPr>
        <b/>
        <sz val="11"/>
        <color theme="1"/>
        <rFont val="Calibri"/>
        <family val="2"/>
        <scheme val="minor"/>
      </rPr>
      <t xml:space="preserve">
24/02/2023:</t>
    </r>
    <r>
      <rPr>
        <sz val="11"/>
        <color theme="1"/>
        <rFont val="Calibri"/>
        <family val="2"/>
        <scheme val="minor"/>
      </rPr>
      <t xml:space="preserve"> Se remite recordatorio al investigado y apoderado para conocer si ya radicaron los documentos para el pago del anticipo de los honorarios.
</t>
    </r>
    <r>
      <rPr>
        <b/>
        <sz val="11"/>
        <color theme="1"/>
        <rFont val="Calibri"/>
        <family val="2"/>
        <scheme val="minor"/>
      </rPr>
      <t>02/12/2022: S</t>
    </r>
    <r>
      <rPr>
        <sz val="11"/>
        <color theme="1"/>
        <rFont val="Calibri"/>
        <family val="2"/>
        <scheme val="minor"/>
      </rPr>
      <t xml:space="preserve">e reciben documentos por parte del asegurado los cuales se remiten al area de indemnizaciones para que sean revisados y se le indique al apoderado nuevamente la forma de presentarlos a la aseguradora para gestionar el pago del anticipo de los honorarios.
</t>
    </r>
    <r>
      <rPr>
        <b/>
        <sz val="11"/>
        <color theme="1"/>
        <rFont val="Calibri"/>
        <family val="2"/>
        <scheme val="minor"/>
      </rPr>
      <t>24/11/2022:</t>
    </r>
    <r>
      <rPr>
        <sz val="11"/>
        <color theme="1"/>
        <rFont val="Calibri"/>
        <family val="2"/>
        <scheme val="minor"/>
      </rPr>
      <t xml:space="preserve"> Se envía correo al asegurado y al apoderado para recordarle como es el procedimiento para reclamar el pago del 50% de los honorarios.</t>
    </r>
  </si>
  <si>
    <r>
      <rPr>
        <b/>
        <sz val="11"/>
        <color theme="1"/>
        <rFont val="Calibri"/>
        <family val="2"/>
        <scheme val="minor"/>
      </rPr>
      <t xml:space="preserve">Caso WTW 23-3-12119S 
02/08/2023: </t>
    </r>
    <r>
      <rPr>
        <sz val="11"/>
        <color theme="1"/>
        <rFont val="Calibri"/>
        <family val="2"/>
        <scheme val="minor"/>
      </rPr>
      <t xml:space="preserve">El corredor de seguros le comparte a la entidad asegurada la respuesta dada a la apoderada sobre la solicitud de reconsideración de los honorarios aprobados y la queja presentada de forma directa la aseguradora.
</t>
    </r>
    <r>
      <rPr>
        <b/>
        <sz val="11"/>
        <color theme="1"/>
        <rFont val="Calibri"/>
        <family val="2"/>
        <scheme val="minor"/>
      </rPr>
      <t xml:space="preserve">
</t>
    </r>
    <r>
      <rPr>
        <sz val="11"/>
        <color theme="1"/>
        <rFont val="Calibri"/>
        <family val="2"/>
        <scheme val="minor"/>
      </rPr>
      <t>En el mes de julio de 2023 se sostiene reunión virtual con la apoderada, AXA Colpatria, La Previsora y el corredor de seguros se indica que la aseguradora va dar respuesta a la solicitud de la apoderad</t>
    </r>
    <r>
      <rPr>
        <b/>
        <sz val="11"/>
        <color theme="1"/>
        <rFont val="Calibri"/>
        <family val="2"/>
        <scheme val="minor"/>
      </rPr>
      <t>a
26/05/2023:</t>
    </r>
    <r>
      <rPr>
        <sz val="11"/>
        <color theme="1"/>
        <rFont val="Calibri"/>
        <family val="2"/>
        <scheme val="minor"/>
      </rPr>
      <t xml:space="preserve"> El corredor de seguros le envía recordatorio a la apoderada para conocer fecha de disponibilidad de agenda para poder programar la reunión, pendiente de la respuesta.</t>
    </r>
    <r>
      <rPr>
        <b/>
        <sz val="11"/>
        <color theme="1"/>
        <rFont val="Calibri"/>
        <family val="2"/>
        <scheme val="minor"/>
      </rPr>
      <t xml:space="preserve">
24/05/2023: </t>
    </r>
    <r>
      <rPr>
        <sz val="11"/>
        <color theme="1"/>
        <rFont val="Calibri"/>
        <family val="2"/>
        <scheme val="minor"/>
      </rPr>
      <t>El corredor de seguros le responde al abogada con la fecha de agenda informada por la aseguradora para llevar a cabo la reunión virtual.</t>
    </r>
    <r>
      <rPr>
        <b/>
        <sz val="11"/>
        <color theme="1"/>
        <rFont val="Calibri"/>
        <family val="2"/>
        <scheme val="minor"/>
      </rPr>
      <t xml:space="preserve">
15/05/2023:</t>
    </r>
    <r>
      <rPr>
        <sz val="11"/>
        <color theme="1"/>
        <rFont val="Calibri"/>
        <family val="2"/>
        <scheme val="minor"/>
      </rPr>
      <t xml:space="preserve"> El corredor de seguros remite a la apoderada y a la Previsora la confirmación del pago del anticipo del 50% de los gastos de defensa autorizados.
Ese mismo día la abogada solicita al corredor de seguros coordinar una reunión con la aseguradora para solicitar el pago del 100% de los honorarios presentados inicialmente.
</t>
    </r>
    <r>
      <rPr>
        <b/>
        <sz val="11"/>
        <color theme="1"/>
        <rFont val="Calibri"/>
        <family val="2"/>
        <scheme val="minor"/>
      </rPr>
      <t xml:space="preserve">
10/05/2023: </t>
    </r>
    <r>
      <rPr>
        <sz val="11"/>
        <color theme="1"/>
        <rFont val="Calibri"/>
        <family val="2"/>
        <scheme val="minor"/>
      </rPr>
      <t>La abogada solicita al corredor de seguros la validación con la aseguradora AXA Colpatria para verificar el estado del pago del anticipo de los honorarios requeridos, por lo que se realiza la gestión de consulta.</t>
    </r>
    <r>
      <rPr>
        <b/>
        <sz val="11"/>
        <color theme="1"/>
        <rFont val="Calibri"/>
        <family val="2"/>
        <scheme val="minor"/>
      </rPr>
      <t xml:space="preserve">
04/05/2023:</t>
    </r>
    <r>
      <rPr>
        <sz val="11"/>
        <color theme="1"/>
        <rFont val="Calibri"/>
        <family val="2"/>
        <scheme val="minor"/>
      </rPr>
      <t xml:space="preserve"> Los documentos de la reclamación fueron entregados directamente por la abogada a la aseguradora por lo que AXA Colpatria nos comparte la comunicación entregada a la Dar. Deila Guerra el 28/04/2023</t>
    </r>
    <r>
      <rPr>
        <b/>
        <sz val="11"/>
        <color theme="1"/>
        <rFont val="Calibri"/>
        <family val="2"/>
        <scheme val="minor"/>
      </rPr>
      <t xml:space="preserve">
19/04/2023: </t>
    </r>
    <r>
      <rPr>
        <sz val="11"/>
        <color theme="1"/>
        <rFont val="Calibri"/>
        <family val="2"/>
        <scheme val="minor"/>
      </rPr>
      <t>Se envía otro recordatorio a la entidad e investigada para obtener los documentos solicitados por la aseguradora.</t>
    </r>
    <r>
      <rPr>
        <b/>
        <sz val="11"/>
        <color theme="1"/>
        <rFont val="Calibri"/>
        <family val="2"/>
        <scheme val="minor"/>
      </rPr>
      <t xml:space="preserve">
05/04/2023: </t>
    </r>
    <r>
      <rPr>
        <sz val="11"/>
        <color theme="1"/>
        <rFont val="Calibri"/>
        <family val="2"/>
        <scheme val="minor"/>
      </rPr>
      <t xml:space="preserve">El área de indemnizaciones de la entidad remite recordatorio a la aseguradora y al investigado para contar con los documentos requeridos para el estudio de la reclamación.
</t>
    </r>
    <r>
      <rPr>
        <b/>
        <sz val="11"/>
        <color theme="1"/>
        <rFont val="Calibri"/>
        <family val="2"/>
        <scheme val="minor"/>
      </rPr>
      <t xml:space="preserve">
30/03/2023:</t>
    </r>
    <r>
      <rPr>
        <sz val="11"/>
        <color theme="1"/>
        <rFont val="Calibri"/>
        <family val="2"/>
        <scheme val="minor"/>
      </rPr>
      <t>El área de indemnizaciones del corredor de seguros remite</t>
    </r>
    <r>
      <rPr>
        <b/>
        <sz val="11"/>
        <color theme="1"/>
        <rFont val="Calibri"/>
        <family val="2"/>
        <scheme val="minor"/>
      </rPr>
      <t xml:space="preserve"> </t>
    </r>
    <r>
      <rPr>
        <sz val="11"/>
        <color theme="1"/>
        <rFont val="Calibri"/>
        <family val="2"/>
        <scheme val="minor"/>
      </rPr>
      <t>correo a la entidad e investigado para recordarles la entrega de documentos necesarios para iniciar el proceso de análisis de la reclamación por parte de la aseguradora.</t>
    </r>
    <r>
      <rPr>
        <b/>
        <sz val="11"/>
        <color theme="1"/>
        <rFont val="Calibri"/>
        <family val="2"/>
        <scheme val="minor"/>
      </rPr>
      <t xml:space="preserve">
21/03/2023: </t>
    </r>
    <r>
      <rPr>
        <sz val="11"/>
        <color theme="1"/>
        <rFont val="Calibri"/>
        <family val="2"/>
        <scheme val="minor"/>
      </rPr>
      <t>Se recibe aviso de siniestro por parte del asegurado para afectar la póliza de RCSP, una vez revisada la información preliminar se le informa a La Previsora que es necesario contar con mas documentos según relación y se da traslado al área de indemnizaciones.</t>
    </r>
  </si>
  <si>
    <r>
      <rPr>
        <b/>
        <sz val="11"/>
        <color theme="1"/>
        <rFont val="Calibri"/>
        <family val="2"/>
        <scheme val="minor"/>
      </rPr>
      <t xml:space="preserve">Proceso de Investigación Disciplinaria Procuraduría General de la Nación No.  IUS E-2022-426516 D-2022-2524182
</t>
    </r>
    <r>
      <rPr>
        <sz val="11"/>
        <color theme="1"/>
        <rFont val="Calibri"/>
        <family val="2"/>
        <scheme val="minor"/>
      </rPr>
      <t xml:space="preserve">
</t>
    </r>
    <r>
      <rPr>
        <b/>
        <sz val="11"/>
        <color theme="1"/>
        <rFont val="Calibri"/>
        <family val="2"/>
        <scheme val="minor"/>
      </rPr>
      <t>- Investigada:</t>
    </r>
    <r>
      <rPr>
        <sz val="11"/>
        <color theme="1"/>
        <rFont val="Calibri"/>
        <family val="2"/>
        <scheme val="minor"/>
      </rPr>
      <t xml:space="preserve"> Gloria Lucia Suarez Duque
</t>
    </r>
    <r>
      <rPr>
        <b/>
        <sz val="11"/>
        <color theme="1"/>
        <rFont val="Calibri"/>
        <family val="2"/>
        <scheme val="minor"/>
      </rPr>
      <t xml:space="preserve">- Apoderado: </t>
    </r>
    <r>
      <rPr>
        <sz val="11"/>
        <color theme="1"/>
        <rFont val="Calibri"/>
        <family val="2"/>
        <scheme val="minor"/>
      </rPr>
      <t xml:space="preserve">ANDRES MURCIA VARGAS ABOGADOS ASOCIADOS S.A.S
</t>
    </r>
    <r>
      <rPr>
        <b/>
        <sz val="11"/>
        <color theme="1"/>
        <rFont val="Calibri"/>
        <family val="2"/>
        <scheme val="minor"/>
      </rPr>
      <t>- Honorarios Solicitados:</t>
    </r>
    <r>
      <rPr>
        <sz val="11"/>
        <color theme="1"/>
        <rFont val="Calibri"/>
        <family val="2"/>
        <scheme val="minor"/>
      </rPr>
      <t xml:space="preserve">$ 30.000.000  más IVA
</t>
    </r>
    <r>
      <rPr>
        <b/>
        <sz val="11"/>
        <color theme="1"/>
        <rFont val="Calibri"/>
        <family val="2"/>
        <scheme val="minor"/>
      </rPr>
      <t>- Honorarios Aprobados:</t>
    </r>
    <r>
      <rPr>
        <sz val="11"/>
        <color theme="1"/>
        <rFont val="Calibri"/>
        <family val="2"/>
        <scheme val="minor"/>
      </rPr>
      <t xml:space="preserve">$ 23.800.000   incluido IVA
</t>
    </r>
    <r>
      <rPr>
        <b/>
        <sz val="11"/>
        <color theme="1"/>
        <rFont val="Calibri"/>
        <family val="2"/>
        <scheme val="minor"/>
      </rPr>
      <t xml:space="preserve">
- No. SINIESTRO AXA COLPATRIA:</t>
    </r>
    <r>
      <rPr>
        <sz val="11"/>
        <color theme="1"/>
        <rFont val="Calibri"/>
        <family val="2"/>
        <scheme val="minor"/>
      </rPr>
      <t xml:space="preserve">  4-15-58127-2023</t>
    </r>
  </si>
  <si>
    <r>
      <t xml:space="preserve">22-4-10227S
Siniestro en Chubb 12-531525 -1 
</t>
    </r>
    <r>
      <rPr>
        <b/>
        <sz val="11"/>
        <color theme="1"/>
        <rFont val="Calibri"/>
        <family val="2"/>
        <scheme val="minor"/>
      </rPr>
      <t xml:space="preserve">29/09/2023: </t>
    </r>
    <r>
      <rPr>
        <sz val="11"/>
        <color theme="1"/>
        <rFont val="Calibri"/>
        <family val="2"/>
        <scheme val="minor"/>
      </rPr>
      <t>Se solicita  a la funcionaria y apoderada conocer el estado del proceso para cerrar el caso dado que el pago de los honorarios ya se realizó.
La abogada responde entregando los documentos de cierre del proceso por lo que se procede a cambiar el estado del caso.</t>
    </r>
    <r>
      <rPr>
        <b/>
        <sz val="11"/>
        <color theme="1"/>
        <rFont val="Calibri"/>
        <family val="2"/>
        <scheme val="minor"/>
      </rPr>
      <t xml:space="preserve">
13/12/2022:</t>
    </r>
    <r>
      <rPr>
        <sz val="11"/>
        <color theme="1"/>
        <rFont val="Calibri"/>
        <family val="2"/>
        <scheme val="minor"/>
      </rPr>
      <t xml:space="preserve"> El corredor remite correo a la entidad donde se confirma el pago del 100% de los honorarios aprobados al abogado pendiente conocer estado del proceso.
</t>
    </r>
    <r>
      <rPr>
        <b/>
        <sz val="11"/>
        <color theme="1"/>
        <rFont val="Calibri"/>
        <family val="2"/>
        <scheme val="minor"/>
      </rPr>
      <t>19/09/2022:</t>
    </r>
    <r>
      <rPr>
        <sz val="11"/>
        <color theme="1"/>
        <rFont val="Calibri"/>
        <family val="2"/>
        <scheme val="minor"/>
      </rPr>
      <t xml:space="preserve"> Se le remite correo al asegurado para conocer si aceptaron los honorarios y el estado del proceso.
</t>
    </r>
    <r>
      <rPr>
        <b/>
        <sz val="11"/>
        <color theme="1"/>
        <rFont val="Calibri"/>
        <family val="2"/>
        <scheme val="minor"/>
      </rPr>
      <t>08/08/2022:</t>
    </r>
    <r>
      <rPr>
        <sz val="11"/>
        <color theme="1"/>
        <rFont val="Calibri"/>
        <family val="2"/>
        <scheme val="minor"/>
      </rPr>
      <t xml:space="preserve"> Se envía recordatorio al asegurado e investigado para conocer el estado del proceso
</t>
    </r>
    <r>
      <rPr>
        <b/>
        <sz val="11"/>
        <color theme="1"/>
        <rFont val="Calibri"/>
        <family val="2"/>
        <scheme val="minor"/>
      </rPr>
      <t xml:space="preserve">07/07/2022: </t>
    </r>
    <r>
      <rPr>
        <sz val="11"/>
        <color theme="1"/>
        <rFont val="Calibri"/>
        <family val="2"/>
        <scheme val="minor"/>
      </rPr>
      <t xml:space="preserve">Se envía correo al asegurado para conocer si ya gestionaron el cobro de honorarios
</t>
    </r>
    <r>
      <rPr>
        <b/>
        <sz val="11"/>
        <color theme="1"/>
        <rFont val="Calibri"/>
        <family val="2"/>
        <scheme val="minor"/>
      </rPr>
      <t>25/05/2022:</t>
    </r>
    <r>
      <rPr>
        <sz val="11"/>
        <color theme="1"/>
        <rFont val="Calibri"/>
        <family val="2"/>
        <scheme val="minor"/>
      </rPr>
      <t xml:space="preserve"> Se remite aprobación de honorarios al asegurado</t>
    </r>
  </si>
  <si>
    <r>
      <t xml:space="preserve">Caso 22-5-10412S 
SINIESTRO: 4-15-57011-2022   - AXA COLPATRIA
</t>
    </r>
    <r>
      <rPr>
        <b/>
        <sz val="11"/>
        <color theme="1"/>
        <rFont val="Calibri"/>
        <family val="2"/>
        <scheme val="minor"/>
      </rPr>
      <t>07/09/2023:</t>
    </r>
    <r>
      <rPr>
        <sz val="11"/>
        <color theme="1"/>
        <rFont val="Calibri"/>
        <family val="2"/>
        <scheme val="minor"/>
      </rPr>
      <t xml:space="preserve"> El apoderado entrega informe del proceso el cual se encuentra en revisión de las pruebas aportadas.
</t>
    </r>
    <r>
      <rPr>
        <b/>
        <sz val="11"/>
        <color theme="1"/>
        <rFont val="Calibri"/>
        <family val="2"/>
        <scheme val="minor"/>
      </rPr>
      <t>06/09/2023:</t>
    </r>
    <r>
      <rPr>
        <sz val="11"/>
        <color theme="1"/>
        <rFont val="Calibri"/>
        <family val="2"/>
        <scheme val="minor"/>
      </rPr>
      <t xml:space="preserve"> El corredor de seguros remite correo a la apoderada y funcionario investigado conocer el estado del proceso.
</t>
    </r>
    <r>
      <rPr>
        <b/>
        <sz val="11"/>
        <color theme="1"/>
        <rFont val="Calibri"/>
        <family val="2"/>
        <scheme val="minor"/>
      </rPr>
      <t xml:space="preserve">
14/06/2023:</t>
    </r>
    <r>
      <rPr>
        <sz val="11"/>
        <color theme="1"/>
        <rFont val="Calibri"/>
        <family val="2"/>
        <scheme val="minor"/>
      </rPr>
      <t xml:space="preserve"> El corredor de seguros confirma al apoderado la recepción del informe del estado del proceso y lo remite a la aseguradora.</t>
    </r>
    <r>
      <rPr>
        <b/>
        <sz val="11"/>
        <color theme="1"/>
        <rFont val="Calibri"/>
        <family val="2"/>
        <scheme val="minor"/>
      </rPr>
      <t xml:space="preserve">
01/06/2023:</t>
    </r>
    <r>
      <rPr>
        <sz val="11"/>
        <color theme="1"/>
        <rFont val="Calibri"/>
        <family val="2"/>
        <scheme val="minor"/>
      </rPr>
      <t xml:space="preserve"> El apoderado remite al corredor de seguros el informe del estado del proceso.</t>
    </r>
    <r>
      <rPr>
        <b/>
        <sz val="11"/>
        <color theme="1"/>
        <rFont val="Calibri"/>
        <family val="2"/>
        <scheme val="minor"/>
      </rPr>
      <t xml:space="preserve">
09/02/2023: </t>
    </r>
    <r>
      <rPr>
        <sz val="11"/>
        <color theme="1"/>
        <rFont val="Calibri"/>
        <family val="2"/>
        <scheme val="minor"/>
      </rPr>
      <t xml:space="preserve">El corredor de seguros remite correo a la entidad confirmando el pago del anticipo de los honorarios aprobados de $6,269,400, pendiente conocer estado del proceso.
</t>
    </r>
    <r>
      <rPr>
        <b/>
        <sz val="11"/>
        <color theme="1"/>
        <rFont val="Calibri"/>
        <family val="2"/>
        <scheme val="minor"/>
      </rPr>
      <t xml:space="preserve">
25/10/2022: </t>
    </r>
    <r>
      <rPr>
        <sz val="11"/>
        <color theme="1"/>
        <rFont val="Calibri"/>
        <family val="2"/>
        <scheme val="minor"/>
      </rPr>
      <t>Se envía recordatorio al investigado de la entrega de documentos solicitados por la aseguradora</t>
    </r>
  </si>
  <si>
    <r>
      <rPr>
        <b/>
        <sz val="11"/>
        <color theme="1"/>
        <rFont val="Calibri"/>
        <family val="2"/>
        <scheme val="minor"/>
      </rPr>
      <t xml:space="preserve">STRO-22-000027192 - AXA COLPATRIA
14/08/2023: </t>
    </r>
    <r>
      <rPr>
        <sz val="11"/>
        <color theme="1"/>
        <rFont val="Calibri"/>
        <family val="2"/>
        <scheme val="minor"/>
      </rPr>
      <t>El corredor de seguros remitió correo al apoderado e investigada el soporte de pago del saldo del 50% de los honorarios aprobados por lo que se procede con el cierre del siniestro.</t>
    </r>
    <r>
      <rPr>
        <b/>
        <sz val="11"/>
        <color theme="1"/>
        <rFont val="Calibri"/>
        <family val="2"/>
        <scheme val="minor"/>
      </rPr>
      <t xml:space="preserve">
05/06/2023:</t>
    </r>
    <r>
      <rPr>
        <sz val="11"/>
        <color theme="1"/>
        <rFont val="Calibri"/>
        <family val="2"/>
        <scheme val="minor"/>
      </rPr>
      <t xml:space="preserve"> La apoderada remite correo a la aseguradora solicitando el pago del 50% final de honorarios dado que el proceso ya finalizó, pendiente contar con el soporte de pago.
</t>
    </r>
    <r>
      <rPr>
        <b/>
        <sz val="11"/>
        <color theme="1"/>
        <rFont val="Calibri"/>
        <family val="2"/>
        <scheme val="minor"/>
      </rPr>
      <t xml:space="preserve">04/05/2023: </t>
    </r>
    <r>
      <rPr>
        <sz val="11"/>
        <color theme="1"/>
        <rFont val="Calibri"/>
        <family val="2"/>
        <scheme val="minor"/>
      </rPr>
      <t>El corredor de seguros remite correo al apoderado e investigada para conocer avances del proceso judicial.</t>
    </r>
    <r>
      <rPr>
        <b/>
        <sz val="11"/>
        <color theme="1"/>
        <rFont val="Calibri"/>
        <family val="2"/>
        <scheme val="minor"/>
      </rPr>
      <t xml:space="preserve">
03/01/2023:</t>
    </r>
    <r>
      <rPr>
        <sz val="11"/>
        <color theme="1"/>
        <rFont val="Calibri"/>
        <family val="2"/>
        <scheme val="minor"/>
      </rPr>
      <t xml:space="preserve"> Se remite a la entidad el soporte de pago al apoderado del  50% de los honorarios aprobados, pendiente confirmar estado del proceso.</t>
    </r>
    <r>
      <rPr>
        <b/>
        <sz val="11"/>
        <color theme="1"/>
        <rFont val="Calibri"/>
        <family val="2"/>
        <scheme val="minor"/>
      </rPr>
      <t xml:space="preserve">
28/11/2022: </t>
    </r>
    <r>
      <rPr>
        <sz val="11"/>
        <color theme="1"/>
        <rFont val="Calibri"/>
        <family val="2"/>
        <scheme val="minor"/>
      </rPr>
      <t>El área de indemnizaciones remite la carta de aprobación de honorarios autorizados por la aseguradora</t>
    </r>
  </si>
  <si>
    <r>
      <rPr>
        <b/>
        <sz val="11"/>
        <color theme="1"/>
        <rFont val="Calibri"/>
        <family val="2"/>
        <scheme val="minor"/>
      </rPr>
      <t xml:space="preserve">
23/08/2023:</t>
    </r>
    <r>
      <rPr>
        <sz val="11"/>
        <color theme="1"/>
        <rFont val="Calibri"/>
        <family val="2"/>
        <scheme val="minor"/>
      </rPr>
      <t xml:space="preserve"> El área de indemnizaciones del intermediario de seguros da respuesta a la investigada al revisar de nuevo todo el siniestro.
</t>
    </r>
    <r>
      <rPr>
        <b/>
        <sz val="11"/>
        <color theme="1"/>
        <rFont val="Calibri"/>
        <family val="2"/>
        <scheme val="minor"/>
      </rPr>
      <t xml:space="preserve">
21/07/2023: </t>
    </r>
    <r>
      <rPr>
        <sz val="11"/>
        <color theme="1"/>
        <rFont val="Calibri"/>
        <family val="2"/>
        <scheme val="minor"/>
      </rPr>
      <t>El intermediario de seguros remite correo a la investigada para conocer su posición sobre la respuesta dada por la aseguradora.
La investigada solicita al intermediario revisar de nuevo el caso para apoyarla en una posible solicitud de reconsideración.</t>
    </r>
    <r>
      <rPr>
        <b/>
        <sz val="11"/>
        <color theme="1"/>
        <rFont val="Calibri"/>
        <family val="2"/>
        <scheme val="minor"/>
      </rPr>
      <t xml:space="preserve">
26/05/2023: </t>
    </r>
    <r>
      <rPr>
        <sz val="11"/>
        <color theme="1"/>
        <rFont val="Calibri"/>
        <family val="2"/>
        <scheme val="minor"/>
      </rPr>
      <t xml:space="preserve">El corredor de seguros remite la respuesta al corredor de la investigada.
</t>
    </r>
    <r>
      <rPr>
        <b/>
        <sz val="11"/>
        <color theme="1"/>
        <rFont val="Calibri"/>
        <family val="2"/>
        <scheme val="minor"/>
      </rPr>
      <t xml:space="preserve">
10/05/2023: </t>
    </r>
    <r>
      <rPr>
        <sz val="11"/>
        <color theme="1"/>
        <rFont val="Calibri"/>
        <family val="2"/>
        <scheme val="minor"/>
      </rPr>
      <t xml:space="preserve">La investigada solicita al correo de seguros se reenvié la comunicación de la aseguradora dado que no la encuentra.
</t>
    </r>
    <r>
      <rPr>
        <b/>
        <sz val="11"/>
        <color theme="1"/>
        <rFont val="Calibri"/>
        <family val="2"/>
        <scheme val="minor"/>
      </rPr>
      <t xml:space="preserve">
04/05/2023:</t>
    </r>
    <r>
      <rPr>
        <sz val="11"/>
        <color theme="1"/>
        <rFont val="Calibri"/>
        <family val="2"/>
        <scheme val="minor"/>
      </rPr>
      <t xml:space="preserve"> El corredor de seguros remite correo a la investigada para conocer comentarios sobre la comunicación de objeción de la aseguradora.
</t>
    </r>
    <r>
      <rPr>
        <b/>
        <sz val="11"/>
        <color theme="1"/>
        <rFont val="Calibri"/>
        <family val="2"/>
        <scheme val="minor"/>
      </rPr>
      <t xml:space="preserve">
18/01/2023: </t>
    </r>
    <r>
      <rPr>
        <sz val="11"/>
        <color theme="1"/>
        <rFont val="Calibri"/>
        <family val="2"/>
        <scheme val="minor"/>
      </rPr>
      <t xml:space="preserve">Se remite correo al asegurado para conocer si solicita adelantar algún proceso de reconsideración a la entregada por la aseguradora.
</t>
    </r>
    <r>
      <rPr>
        <b/>
        <sz val="11"/>
        <color theme="1"/>
        <rFont val="Calibri"/>
        <family val="2"/>
        <scheme val="minor"/>
      </rPr>
      <t>21/12/2022:</t>
    </r>
    <r>
      <rPr>
        <sz val="11"/>
        <color theme="1"/>
        <rFont val="Calibri"/>
        <family val="2"/>
        <scheme val="minor"/>
      </rPr>
      <t xml:space="preserve"> El corredor de seguros le confirma al investigado el siniestro fue objetado por: </t>
    </r>
    <r>
      <rPr>
        <i/>
        <sz val="11"/>
        <color theme="1"/>
        <rFont val="Calibri"/>
        <family val="2"/>
        <scheme val="minor"/>
      </rPr>
      <t>nos permitimos manifestar que para el presente caso
opero el fenómeno de la Prescripción que produce la extinción de todos los derechos y acciones derivadas del
contrato de seguro, toda vez que transcurrieron más de dos (2) años, desde la fecha de descubrimiento de los hechos
materia de investigación, sin que la asegurada haya presentado la reclamación ante la compañía de seguros y
teniendo en cuenta que la modalidad de cobertura de la póliza opera por “Claims Made”, razón por la cual el evento
descrito no goza de cobertura al interior del contrato de seguro
Ahora bien, la segunda causal de objeción radica en que los hechos materia de investigación, no están relacionados
y/o derivados de las funciones propias del cargo de acuerdo a la certificación aportada por la Gerencia de Talento
Humano de la Previsora S.A</t>
    </r>
    <r>
      <rPr>
        <sz val="11"/>
        <color theme="1"/>
        <rFont val="Calibri"/>
        <family val="2"/>
        <scheme val="minor"/>
      </rPr>
      <t xml:space="preserve">
</t>
    </r>
    <r>
      <rPr>
        <b/>
        <sz val="11"/>
        <color theme="1"/>
        <rFont val="Calibri"/>
        <family val="2"/>
        <scheme val="minor"/>
      </rPr>
      <t xml:space="preserve">
15/12/2022: </t>
    </r>
    <r>
      <rPr>
        <sz val="11"/>
        <color theme="1"/>
        <rFont val="Calibri"/>
        <family val="2"/>
        <scheme val="minor"/>
      </rPr>
      <t>De acuerdo con solicitud de la asegurada se responde correo con inquietudes planteadas y esta pendiente que la aseguradora se pronuncie.</t>
    </r>
    <r>
      <rPr>
        <b/>
        <sz val="11"/>
        <color theme="1"/>
        <rFont val="Calibri"/>
        <family val="2"/>
        <scheme val="minor"/>
      </rPr>
      <t xml:space="preserve">
30/11/2022: </t>
    </r>
    <r>
      <rPr>
        <sz val="11"/>
        <color theme="1"/>
        <rFont val="Calibri"/>
        <family val="2"/>
        <scheme val="minor"/>
      </rPr>
      <t xml:space="preserve">Se recibe correo de la investigada aclarando algunas respuestas de la aseguradoras las cuales están siendo revisadas.
</t>
    </r>
    <r>
      <rPr>
        <b/>
        <sz val="11"/>
        <color theme="1"/>
        <rFont val="Calibri"/>
        <family val="2"/>
        <scheme val="minor"/>
      </rPr>
      <t xml:space="preserve">18/11/2022: </t>
    </r>
    <r>
      <rPr>
        <sz val="11"/>
        <color theme="1"/>
        <rFont val="Calibri"/>
        <family val="2"/>
        <scheme val="minor"/>
      </rPr>
      <t>Se remite correo al asegurado con la solicitud de información adicional requerida por AXA Colpatria.</t>
    </r>
  </si>
  <si>
    <r>
      <rPr>
        <b/>
        <sz val="11"/>
        <color theme="1"/>
        <rFont val="Calibri"/>
        <family val="2"/>
        <scheme val="minor"/>
      </rPr>
      <t xml:space="preserve">SINIESTRO: STRO-22-000036562 
06/09/2023: </t>
    </r>
    <r>
      <rPr>
        <sz val="11"/>
        <color theme="1"/>
        <rFont val="Calibri"/>
        <family val="2"/>
        <scheme val="minor"/>
      </rPr>
      <t>El corredor de seguros da respuesta a la apoderada según lo informado por AXA Colpatria quien indica que el valor aprobado de honorarios fue aceptado por la abogada cuando solicito el cobro del anticipo, No obstante a lo anterior la apoderada indica no estar de acuerdo e informar que va adelantar el cobro adicional</t>
    </r>
    <r>
      <rPr>
        <b/>
        <sz val="11"/>
        <color theme="1"/>
        <rFont val="Calibri"/>
        <family val="2"/>
        <scheme val="minor"/>
      </rPr>
      <t xml:space="preserve">
26/05/2023: </t>
    </r>
    <r>
      <rPr>
        <sz val="11"/>
        <color theme="1"/>
        <rFont val="Calibri"/>
        <family val="2"/>
        <scheme val="minor"/>
      </rPr>
      <t>Se va coordinar una reunión de la apoderada Deila Guerra con la aseguradora AXA Colpatria para hablar sobre la aprobación de honorarios de este caso.</t>
    </r>
    <r>
      <rPr>
        <b/>
        <sz val="11"/>
        <color theme="1"/>
        <rFont val="Calibri"/>
        <family val="2"/>
        <scheme val="minor"/>
      </rPr>
      <t xml:space="preserve">
23/02/2023: </t>
    </r>
    <r>
      <rPr>
        <sz val="11"/>
        <color theme="1"/>
        <rFont val="Calibri"/>
        <family val="2"/>
        <scheme val="minor"/>
      </rPr>
      <t xml:space="preserve">El corredor de seguros confirma que ya se realizó el pago del anticipo a la apoderada.
</t>
    </r>
    <r>
      <rPr>
        <b/>
        <sz val="11"/>
        <color theme="1"/>
        <rFont val="Calibri"/>
        <family val="2"/>
        <scheme val="minor"/>
      </rPr>
      <t xml:space="preserve">
07/12/2022</t>
    </r>
    <r>
      <rPr>
        <sz val="11"/>
        <color theme="1"/>
        <rFont val="Calibri"/>
        <family val="2"/>
        <scheme val="minor"/>
      </rPr>
      <t>: Se tiene conocimiento de la reclamación realizada de forma directa por la apoderada Deila Guerra y de la objeción dada por la aseguradora. La UT Willis - Proseguros solicita la reconsideración a la aseguradora dado que el cargo si está asegurado</t>
    </r>
  </si>
  <si>
    <r>
      <rPr>
        <b/>
        <sz val="11"/>
        <color theme="1"/>
        <rFont val="Calibri"/>
        <family val="2"/>
        <scheme val="minor"/>
      </rPr>
      <t xml:space="preserve">Caso WTW 23-3-12130S 
30/08/2023: </t>
    </r>
    <r>
      <rPr>
        <sz val="11"/>
        <color theme="1"/>
        <rFont val="Calibri"/>
        <family val="2"/>
        <scheme val="minor"/>
      </rPr>
      <t>El corredor de seguros remite soporte de pago del anticipo de los honorarios al investigado, queda pendiente la evolución del proceso.</t>
    </r>
    <r>
      <rPr>
        <b/>
        <sz val="11"/>
        <color theme="1"/>
        <rFont val="Calibri"/>
        <family val="2"/>
        <scheme val="minor"/>
      </rPr>
      <t xml:space="preserve">
08/05/2023: </t>
    </r>
    <r>
      <rPr>
        <sz val="11"/>
        <color theme="1"/>
        <rFont val="Calibri"/>
        <family val="2"/>
        <scheme val="minor"/>
      </rPr>
      <t>El investigado contesta que si fue aceptado los honorarios y en los próximos días realizaran la solicitud del anticipo del 50%</t>
    </r>
    <r>
      <rPr>
        <b/>
        <sz val="11"/>
        <color theme="1"/>
        <rFont val="Calibri"/>
        <family val="2"/>
        <scheme val="minor"/>
      </rPr>
      <t xml:space="preserve">
04/05/2023: </t>
    </r>
    <r>
      <rPr>
        <sz val="11"/>
        <color theme="1"/>
        <rFont val="Calibri"/>
        <family val="2"/>
        <scheme val="minor"/>
      </rPr>
      <t>El corredor de seguros solicita al asegurado y al investigado conocer si aceptaron los honorarios aprobados.</t>
    </r>
    <r>
      <rPr>
        <b/>
        <sz val="11"/>
        <color theme="1"/>
        <rFont val="Calibri"/>
        <family val="2"/>
        <scheme val="minor"/>
      </rPr>
      <t xml:space="preserve">
05/04/2023:</t>
    </r>
    <r>
      <rPr>
        <sz val="11"/>
        <color theme="1"/>
        <rFont val="Calibri"/>
        <family val="2"/>
        <scheme val="minor"/>
      </rPr>
      <t xml:space="preserve"> El corredor de seguros remite la comunicación de aprobación de honorarios al investigado y a la entidad para que puedan proceder a reclamar el anticipo de los mismos.
</t>
    </r>
    <r>
      <rPr>
        <u/>
        <sz val="11"/>
        <color theme="1"/>
        <rFont val="Calibri"/>
        <family val="2"/>
        <scheme val="minor"/>
      </rPr>
      <t>Valor Aprobado: $10.000.000 + IVA</t>
    </r>
    <r>
      <rPr>
        <b/>
        <sz val="11"/>
        <color theme="1"/>
        <rFont val="Calibri"/>
        <family val="2"/>
        <scheme val="minor"/>
      </rPr>
      <t xml:space="preserve">
23/03/2023:</t>
    </r>
    <r>
      <rPr>
        <sz val="11"/>
        <color theme="1"/>
        <rFont val="Calibri"/>
        <family val="2"/>
        <scheme val="minor"/>
      </rPr>
      <t xml:space="preserve"> Se recibe aviso de siniestro por parte del investigado y se da traslado al área de indemnizaciones del corredor para que sea reportado a la aseguradora.
Honorarios solicitados: $15.000.000 + IVA
</t>
    </r>
    <r>
      <rPr>
        <b/>
        <sz val="11"/>
        <color theme="1"/>
        <rFont val="Calibri"/>
        <family val="2"/>
        <scheme val="minor"/>
      </rPr>
      <t>Siniestro No. 4-15-57788-2023</t>
    </r>
  </si>
  <si>
    <r>
      <rPr>
        <b/>
        <sz val="11"/>
        <color theme="1"/>
        <rFont val="Calibri"/>
        <family val="2"/>
        <scheme val="minor"/>
      </rPr>
      <t xml:space="preserve">Caso WTW 23-5-12542S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03/07/2023: </t>
    </r>
    <r>
      <rPr>
        <sz val="11"/>
        <color theme="1"/>
        <rFont val="Calibri"/>
        <family val="2"/>
        <scheme val="minor"/>
      </rPr>
      <t xml:space="preserve">El corredor de seguros remite correo a la Previsora con el soporte de pago del anticipo de los honorarios aprobados
</t>
    </r>
    <r>
      <rPr>
        <b/>
        <sz val="11"/>
        <color theme="1"/>
        <rFont val="Calibri"/>
        <family val="2"/>
        <scheme val="minor"/>
      </rPr>
      <t xml:space="preserve">
ORDEN DE PAGO: 31621906
09/06/2023: </t>
    </r>
    <r>
      <rPr>
        <sz val="11"/>
        <color theme="1"/>
        <rFont val="Calibri"/>
        <family val="2"/>
        <scheme val="minor"/>
      </rPr>
      <t>El corredor de seguros envía correo al investigado y apoderado para conocer si aceptaron los honorarios y si ya realizaron el cobro del anticipo, pendientes de la respuesta.</t>
    </r>
    <r>
      <rPr>
        <b/>
        <sz val="11"/>
        <color theme="1"/>
        <rFont val="Calibri"/>
        <family val="2"/>
        <scheme val="minor"/>
      </rPr>
      <t xml:space="preserve">
31/05/2023: </t>
    </r>
    <r>
      <rPr>
        <sz val="11"/>
        <color theme="1"/>
        <rFont val="Calibri"/>
        <family val="2"/>
        <scheme val="minor"/>
      </rPr>
      <t>El corredor de seguros remite al investigado y apoderado la comunicación de los honorarios aprobados por la aseguradora para gastos de defensa.</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 xml:space="preserve">
24/04/2023: </t>
    </r>
    <r>
      <rPr>
        <sz val="11"/>
        <color theme="1"/>
        <rFont val="Calibri"/>
        <family val="2"/>
        <scheme val="minor"/>
      </rPr>
      <t xml:space="preserve">Se recibe aviso de siniestro por parte de la Previsora donde el corredor de seguros responde que es necesario contar con los documentos requeridos para el análisis del mismo dado que con el oficio entregado no es posible dar aviso por el mismo del evento.
</t>
    </r>
    <r>
      <rPr>
        <b/>
        <sz val="11"/>
        <color theme="1"/>
        <rFont val="Calibri"/>
        <family val="2"/>
        <scheme val="minor"/>
      </rPr>
      <t>SINIESTRO REPORTADO  COMO "AVISO DE CIRCUNSTANCIA"</t>
    </r>
  </si>
  <si>
    <r>
      <rPr>
        <b/>
        <sz val="11"/>
        <color theme="1"/>
        <rFont val="Calibri"/>
        <family val="2"/>
        <scheme val="minor"/>
      </rPr>
      <t xml:space="preserve">Caso WTW 23-6-12654S
20/09/2023: </t>
    </r>
    <r>
      <rPr>
        <sz val="11"/>
        <color theme="1"/>
        <rFont val="Calibri"/>
        <family val="2"/>
        <scheme val="minor"/>
      </rPr>
      <t>El corredor de seguros remite el soporte de pago del anticipo de los honorarios pactados al apoderado e investigado.
Ese mismo día el abogado remite a la aseguradora AXA Colpatria el cobro del 50% restante, pendiente la confirmación del pago para cerrar el caso.</t>
    </r>
    <r>
      <rPr>
        <b/>
        <sz val="11"/>
        <color theme="1"/>
        <rFont val="Calibri"/>
        <family val="2"/>
        <scheme val="minor"/>
      </rPr>
      <t xml:space="preserve">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18/08/2023: </t>
    </r>
    <r>
      <rPr>
        <sz val="11"/>
        <color theme="1"/>
        <rFont val="Calibri"/>
        <family val="2"/>
        <scheme val="minor"/>
      </rPr>
      <t>De acuerdo con solicitud del apoderado se remite información de la carta de aprobación de honorarios al apoderado, ese mismo día el abogado remite correo a la aseguradora solicitando el pago del 50% de los honorarios.</t>
    </r>
    <r>
      <rPr>
        <b/>
        <sz val="11"/>
        <color theme="1"/>
        <rFont val="Calibri"/>
        <family val="2"/>
        <scheme val="minor"/>
      </rPr>
      <t xml:space="preserve">
11/08/2023: </t>
    </r>
    <r>
      <rPr>
        <sz val="11"/>
        <color theme="1"/>
        <rFont val="Calibri"/>
        <family val="2"/>
        <scheme val="minor"/>
      </rPr>
      <t>El área de indemnizaciones del corredor de seguros da respuesta al corredor del apoderado del investigado.</t>
    </r>
    <r>
      <rPr>
        <b/>
        <sz val="11"/>
        <color theme="1"/>
        <rFont val="Calibri"/>
        <family val="2"/>
        <scheme val="minor"/>
      </rPr>
      <t xml:space="preserve">
10/08/2023: </t>
    </r>
    <r>
      <rPr>
        <sz val="11"/>
        <color theme="1"/>
        <rFont val="Calibri"/>
        <family val="2"/>
        <scheme val="minor"/>
      </rPr>
      <t>El apoderado remite correo al corredor de seguros solicitando aclaración de algunos puntos de la comunicación de AXA Colpatria.</t>
    </r>
    <r>
      <rPr>
        <b/>
        <sz val="11"/>
        <color theme="1"/>
        <rFont val="Calibri"/>
        <family val="2"/>
        <scheme val="minor"/>
      </rPr>
      <t xml:space="preserve">
26/07/2023: </t>
    </r>
    <r>
      <rPr>
        <sz val="11"/>
        <color theme="1"/>
        <rFont val="Calibri"/>
        <family val="2"/>
        <scheme val="minor"/>
      </rPr>
      <t>El corredor de seguros remite correo a la entidad para conocer si se tiene alguna novedad en cuanto a la reclamación del anticipo.</t>
    </r>
    <r>
      <rPr>
        <b/>
        <sz val="11"/>
        <color theme="1"/>
        <rFont val="Calibri"/>
        <family val="2"/>
        <scheme val="minor"/>
      </rPr>
      <t xml:space="preserve">
05/07/2023: </t>
    </r>
    <r>
      <rPr>
        <sz val="11"/>
        <color theme="1"/>
        <rFont val="Calibri"/>
        <family val="2"/>
        <scheme val="minor"/>
      </rPr>
      <t>El corredor de seguros remite correo a la entidad e investigado informando que se reporto el siniestro a AXA Colpatria con los documentos aportados.
Ese mismo día se envía la carta de aprobación de honorarios dada por la aseguradora.</t>
    </r>
    <r>
      <rPr>
        <b/>
        <sz val="11"/>
        <color theme="1"/>
        <rFont val="Calibri"/>
        <family val="2"/>
        <scheme val="minor"/>
      </rPr>
      <t xml:space="preserve">
20/06/2023: </t>
    </r>
    <r>
      <rPr>
        <sz val="11"/>
        <color theme="1"/>
        <rFont val="Calibri"/>
        <family val="2"/>
        <scheme val="minor"/>
      </rPr>
      <t>Se recibe documentos adicionales para reportar a la aseguradora por parte del corredor de seguros</t>
    </r>
    <r>
      <rPr>
        <b/>
        <sz val="11"/>
        <color theme="1"/>
        <rFont val="Calibri"/>
        <family val="2"/>
        <scheme val="minor"/>
      </rPr>
      <t xml:space="preserve">
15/06/2023: </t>
    </r>
    <r>
      <rPr>
        <sz val="11"/>
        <color theme="1"/>
        <rFont val="Calibri"/>
        <family val="2"/>
        <scheme val="minor"/>
      </rPr>
      <t xml:space="preserve">La Previsora remite documentos adicionales  al corredor de seguros para iniciar el proceso de reclamación ante la aseguradora.
</t>
    </r>
    <r>
      <rPr>
        <b/>
        <sz val="11"/>
        <color theme="1"/>
        <rFont val="Calibri"/>
        <family val="2"/>
        <scheme val="minor"/>
      </rPr>
      <t xml:space="preserve">
22/06/2023: </t>
    </r>
    <r>
      <rPr>
        <sz val="11"/>
        <color theme="1"/>
        <rFont val="Calibri"/>
        <family val="2"/>
        <scheme val="minor"/>
      </rPr>
      <t>El corredor de seguros recibe documento adicional por parte del investigado para aportar a la reclamación.</t>
    </r>
    <r>
      <rPr>
        <b/>
        <sz val="11"/>
        <color theme="1"/>
        <rFont val="Calibri"/>
        <family val="2"/>
        <scheme val="minor"/>
      </rPr>
      <t xml:space="preserve">
13/06/2023: </t>
    </r>
    <r>
      <rPr>
        <sz val="11"/>
        <color theme="1"/>
        <rFont val="Calibri"/>
        <family val="2"/>
        <scheme val="minor"/>
      </rPr>
      <t>Se reciben los mimos  documentos del proceso por parte del asegurado y se le avisa a la Previsora que es necesario contar con la información completa para iniciar la reclamación.</t>
    </r>
    <r>
      <rPr>
        <b/>
        <sz val="11"/>
        <color theme="1"/>
        <rFont val="Calibri"/>
        <family val="2"/>
        <scheme val="minor"/>
      </rPr>
      <t xml:space="preserve">
06/06/2023: </t>
    </r>
    <r>
      <rPr>
        <sz val="11"/>
        <color theme="1"/>
        <rFont val="Calibri"/>
        <family val="2"/>
        <scheme val="minor"/>
      </rPr>
      <t>Se reciben documentos parciales por parte del asegurado a lo cual se contesta que se requiere contar con todos para reportarlos a AXA Colpatria.</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 xml:space="preserve">
24/04/2023: </t>
    </r>
    <r>
      <rPr>
        <sz val="11"/>
        <color theme="1"/>
        <rFont val="Calibri"/>
        <family val="2"/>
        <scheme val="minor"/>
      </rPr>
      <t xml:space="preserve">Se recibe aviso de siniestro por parte de la Previsora donde el corredor de seguros responde que es necesario contar con los documentos requeridos para el análisis del mismo dado que con el oficio entregado no es posible dar aviso por el mismo del evento.
</t>
    </r>
    <r>
      <rPr>
        <b/>
        <sz val="11"/>
        <color theme="1"/>
        <rFont val="Calibri"/>
        <family val="2"/>
        <scheme val="minor"/>
      </rPr>
      <t>SINIESTRO  INICIALMENTE  REPORTADO  COMO "AVISO DE CIRCUNSTANCIA"</t>
    </r>
  </si>
  <si>
    <r>
      <rPr>
        <b/>
        <sz val="11"/>
        <color theme="1"/>
        <rFont val="Calibri"/>
        <family val="2"/>
        <scheme val="minor"/>
      </rPr>
      <t xml:space="preserve">Caso WTW 23-6-12653S
25/09/2023: </t>
    </r>
    <r>
      <rPr>
        <sz val="11"/>
        <color theme="1"/>
        <rFont val="Calibri"/>
        <family val="2"/>
        <scheme val="minor"/>
      </rPr>
      <t>El abogado remite a la aseguradora AXA Colpatria el cobro del 50% restante, pendiente la confirmación del pago para cerrar el caso.</t>
    </r>
    <r>
      <rPr>
        <b/>
        <sz val="11"/>
        <color theme="1"/>
        <rFont val="Calibri"/>
        <family val="2"/>
        <scheme val="minor"/>
      </rPr>
      <t xml:space="preserve">
20/09/2023: </t>
    </r>
    <r>
      <rPr>
        <sz val="11"/>
        <color theme="1"/>
        <rFont val="Calibri"/>
        <family val="2"/>
        <scheme val="minor"/>
      </rPr>
      <t>El corredor de seguros tiene conocimiento telefónico que el pago del anticipo ya se realizo pero esta pendiente contar con el soporte.</t>
    </r>
    <r>
      <rPr>
        <b/>
        <sz val="11"/>
        <color theme="1"/>
        <rFont val="Calibri"/>
        <family val="2"/>
        <scheme val="minor"/>
      </rPr>
      <t xml:space="preserve">
14/09/2023: </t>
    </r>
    <r>
      <rPr>
        <sz val="11"/>
        <color theme="1"/>
        <rFont val="Calibri"/>
        <family val="2"/>
        <scheme val="minor"/>
      </rPr>
      <t>El apoderado remite correo a la aseguradora para conocer fecha de pago del anticipo de los honorarios.</t>
    </r>
    <r>
      <rPr>
        <b/>
        <sz val="11"/>
        <color theme="1"/>
        <rFont val="Calibri"/>
        <family val="2"/>
        <scheme val="minor"/>
      </rPr>
      <t xml:space="preserve">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18/08/2023: </t>
    </r>
    <r>
      <rPr>
        <sz val="11"/>
        <color theme="1"/>
        <rFont val="Calibri"/>
        <family val="2"/>
        <scheme val="minor"/>
      </rPr>
      <t>De acuerdo con solicitud del apoderado se remite información de la carta de aprobación de honorarios al apoderado, ese mismo día el abogado remite correo a la aseguradora solicitando el pago del 50% de los honorarios.</t>
    </r>
    <r>
      <rPr>
        <b/>
        <sz val="11"/>
        <color theme="1"/>
        <rFont val="Calibri"/>
        <family val="2"/>
        <scheme val="minor"/>
      </rPr>
      <t xml:space="preserve">
11/08/2023: </t>
    </r>
    <r>
      <rPr>
        <sz val="11"/>
        <color theme="1"/>
        <rFont val="Calibri"/>
        <family val="2"/>
        <scheme val="minor"/>
      </rPr>
      <t xml:space="preserve">El área de indemnizaciones del corredor de seguros da respuesta al corredor del apoderado del investigado.
</t>
    </r>
    <r>
      <rPr>
        <b/>
        <sz val="11"/>
        <color theme="1"/>
        <rFont val="Calibri"/>
        <family val="2"/>
        <scheme val="minor"/>
      </rPr>
      <t xml:space="preserve">
10/08/2023: </t>
    </r>
    <r>
      <rPr>
        <sz val="11"/>
        <color theme="1"/>
        <rFont val="Calibri"/>
        <family val="2"/>
        <scheme val="minor"/>
      </rPr>
      <t>El apoderado remite correo al corredor de seguros solicitando aclaración de algunos puntos de la comunicación de AXA Colpatria.</t>
    </r>
    <r>
      <rPr>
        <b/>
        <sz val="11"/>
        <color theme="1"/>
        <rFont val="Calibri"/>
        <family val="2"/>
        <scheme val="minor"/>
      </rPr>
      <t xml:space="preserve">
24/07/2023: </t>
    </r>
    <r>
      <rPr>
        <sz val="11"/>
        <color theme="1"/>
        <rFont val="Calibri"/>
        <family val="2"/>
        <scheme val="minor"/>
      </rPr>
      <t>El área de indemnizaciones del intermediario de seguros remite la carta con la aprobación de honorarios para gastos de defensa.</t>
    </r>
    <r>
      <rPr>
        <b/>
        <sz val="11"/>
        <color theme="1"/>
        <rFont val="Calibri"/>
        <family val="2"/>
        <scheme val="minor"/>
      </rPr>
      <t xml:space="preserve">
05/07/2023:</t>
    </r>
    <r>
      <rPr>
        <sz val="11"/>
        <color theme="1"/>
        <rFont val="Calibri"/>
        <family val="2"/>
        <scheme val="minor"/>
      </rPr>
      <t xml:space="preserve"> El corredor de seguros le envía correo a la entidad indicando que fue reportado el siniestro a la aseguradora.</t>
    </r>
    <r>
      <rPr>
        <b/>
        <sz val="11"/>
        <color theme="1"/>
        <rFont val="Calibri"/>
        <family val="2"/>
        <scheme val="minor"/>
      </rPr>
      <t xml:space="preserve">
22/06/2023: </t>
    </r>
    <r>
      <rPr>
        <sz val="11"/>
        <color theme="1"/>
        <rFont val="Calibri"/>
        <family val="2"/>
        <scheme val="minor"/>
      </rPr>
      <t>El corredor de seguros recibe documentos requeridos por AXA Colpatria para continuar con el análisis de la reclamación</t>
    </r>
    <r>
      <rPr>
        <b/>
        <sz val="11"/>
        <color theme="1"/>
        <rFont val="Calibri"/>
        <family val="2"/>
        <scheme val="minor"/>
      </rPr>
      <t xml:space="preserve">
15/06/2023</t>
    </r>
    <r>
      <rPr>
        <sz val="11"/>
        <color theme="1"/>
        <rFont val="Calibri"/>
        <family val="2"/>
        <scheme val="minor"/>
      </rPr>
      <t xml:space="preserve">: La Previsora remite documentos adicionales  al corredor de seguros para iniciar el proceso de reclamación ante la aseguradora.
</t>
    </r>
    <r>
      <rPr>
        <b/>
        <sz val="11"/>
        <color theme="1"/>
        <rFont val="Calibri"/>
        <family val="2"/>
        <scheme val="minor"/>
      </rPr>
      <t xml:space="preserve">
22/06/2023: </t>
    </r>
    <r>
      <rPr>
        <sz val="11"/>
        <color theme="1"/>
        <rFont val="Calibri"/>
        <family val="2"/>
        <scheme val="minor"/>
      </rPr>
      <t xml:space="preserve">El corredor de seguros recibe documento adicional por parte del investigado para aportar a la reclamación.
</t>
    </r>
    <r>
      <rPr>
        <b/>
        <sz val="11"/>
        <color theme="1"/>
        <rFont val="Calibri"/>
        <family val="2"/>
        <scheme val="minor"/>
      </rPr>
      <t xml:space="preserve">
13/06/2023: </t>
    </r>
    <r>
      <rPr>
        <sz val="11"/>
        <color theme="1"/>
        <rFont val="Calibri"/>
        <family val="2"/>
        <scheme val="minor"/>
      </rPr>
      <t xml:space="preserve">Se reciben los mimos  documentos del proceso por parte del asegurado y se le avisa a la Previsora que es necesario contar con la información completa para iniciar la reclamación.
</t>
    </r>
    <r>
      <rPr>
        <b/>
        <sz val="11"/>
        <color theme="1"/>
        <rFont val="Calibri"/>
        <family val="2"/>
        <scheme val="minor"/>
      </rPr>
      <t xml:space="preserve">
06/06/2023:</t>
    </r>
    <r>
      <rPr>
        <sz val="11"/>
        <color theme="1"/>
        <rFont val="Calibri"/>
        <family val="2"/>
        <scheme val="minor"/>
      </rPr>
      <t xml:space="preserve"> Se reciben documentos parciales por parte del asegurado a lo cual se contesta que se requiere contar con todos para reportarlos a AXA Colpatria.</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 xml:space="preserve">
24/04/2023: </t>
    </r>
    <r>
      <rPr>
        <sz val="11"/>
        <color theme="1"/>
        <rFont val="Calibri"/>
        <family val="2"/>
        <scheme val="minor"/>
      </rPr>
      <t xml:space="preserve">Se recibe aviso de siniestro por parte de la Previsora donde el corredor de seguros responde que es necesario contar con los documentos requeridos para el análisis del mismo dado que con el oficio entregado no es posible dar aviso por el mismo del evento.
</t>
    </r>
    <r>
      <rPr>
        <b/>
        <sz val="11"/>
        <color theme="1"/>
        <rFont val="Calibri"/>
        <family val="2"/>
        <scheme val="minor"/>
      </rPr>
      <t>SINIESTRO INICIALMENTE REPORTADO  COMO "AVISO DE CIRCUNSTANCIA"</t>
    </r>
  </si>
  <si>
    <r>
      <rPr>
        <b/>
        <sz val="11"/>
        <color theme="1"/>
        <rFont val="Calibri"/>
        <family val="2"/>
        <scheme val="minor"/>
      </rPr>
      <t xml:space="preserve">Caso WTW 23-6-12573S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03/07/2023: </t>
    </r>
    <r>
      <rPr>
        <sz val="11"/>
        <color theme="1"/>
        <rFont val="Calibri"/>
        <family val="2"/>
        <scheme val="minor"/>
      </rPr>
      <t xml:space="preserve">El corredor de seguros remite soporte de pago a la entidad y al investigado del anticipo de los honorarios.
</t>
    </r>
    <r>
      <rPr>
        <b/>
        <sz val="11"/>
        <color theme="1"/>
        <rFont val="Calibri"/>
        <family val="2"/>
        <scheme val="minor"/>
      </rPr>
      <t xml:space="preserve">
ORDEN DE PAGO: 31624366
26/06/2023: </t>
    </r>
    <r>
      <rPr>
        <sz val="11"/>
        <color theme="1"/>
        <rFont val="Calibri"/>
        <family val="2"/>
        <scheme val="minor"/>
      </rPr>
      <t>Se recibe soporte de pago del anticipo generado al apoderado por parte de AXA Colpatria.</t>
    </r>
    <r>
      <rPr>
        <b/>
        <sz val="11"/>
        <color theme="1"/>
        <rFont val="Calibri"/>
        <family val="2"/>
        <scheme val="minor"/>
      </rPr>
      <t xml:space="preserve">
08/06/2023: </t>
    </r>
    <r>
      <rPr>
        <sz val="11"/>
        <color theme="1"/>
        <rFont val="Calibri"/>
        <family val="2"/>
        <scheme val="minor"/>
      </rPr>
      <t xml:space="preserve">Se recibe correo del apoderado donde esta solicitando el pago directamente del anticipo de los honorario a la aseguradora.
</t>
    </r>
    <r>
      <rPr>
        <b/>
        <sz val="11"/>
        <color theme="1"/>
        <rFont val="Calibri"/>
        <family val="2"/>
        <scheme val="minor"/>
      </rPr>
      <t xml:space="preserve">
07/06/2023: </t>
    </r>
    <r>
      <rPr>
        <sz val="11"/>
        <color theme="1"/>
        <rFont val="Calibri"/>
        <family val="2"/>
        <scheme val="minor"/>
      </rPr>
      <t>El corredor de seguros le informa a la entidad que la aseguradora ya aprobó honorarios y le dio respuesta al abogado directamente.</t>
    </r>
    <r>
      <rPr>
        <b/>
        <sz val="11"/>
        <color theme="1"/>
        <rFont val="Calibri"/>
        <family val="2"/>
        <scheme val="minor"/>
      </rPr>
      <t xml:space="preserve">
31/05/2023:</t>
    </r>
    <r>
      <rPr>
        <sz val="11"/>
        <color theme="1"/>
        <rFont val="Calibri"/>
        <family val="2"/>
        <scheme val="minor"/>
      </rPr>
      <t xml:space="preserve"> El apoderado nos remite copia del correo donde se notifica que presentó directamente la reclamación a AXA Colpatria</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SINIESTRO INICIALMENTE REPORTADO  COMO "AVISO DE CIRCUNSTANCIA"</t>
    </r>
  </si>
  <si>
    <r>
      <rPr>
        <b/>
        <sz val="11"/>
        <color theme="1"/>
        <rFont val="Calibri"/>
        <family val="2"/>
        <scheme val="minor"/>
      </rPr>
      <t xml:space="preserve">Caso WTW 23-6-12593S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06/07/2023: </t>
    </r>
    <r>
      <rPr>
        <sz val="11"/>
        <color theme="1"/>
        <rFont val="Calibri"/>
        <family val="2"/>
        <scheme val="minor"/>
      </rPr>
      <t>El corredor de seguros remite correo a la Previsora con el soporte de pago del anticipo de los honorarios aprobados</t>
    </r>
    <r>
      <rPr>
        <b/>
        <sz val="11"/>
        <color theme="1"/>
        <rFont val="Calibri"/>
        <family val="2"/>
        <scheme val="minor"/>
      </rPr>
      <t xml:space="preserve">
01/07/2023: </t>
    </r>
    <r>
      <rPr>
        <sz val="11"/>
        <color theme="1"/>
        <rFont val="Calibri"/>
        <family val="2"/>
        <scheme val="minor"/>
      </rPr>
      <t>La aseguradora remite soporte de pago del anticipo al apoderado quien hizo el requerimiento de forma directa sin pasar la información por el intermediario.</t>
    </r>
    <r>
      <rPr>
        <b/>
        <sz val="11"/>
        <color theme="1"/>
        <rFont val="Calibri"/>
        <family val="2"/>
        <scheme val="minor"/>
      </rPr>
      <t xml:space="preserve">
ORDEN DE PAGO: 31624985
09/06/2023: </t>
    </r>
    <r>
      <rPr>
        <sz val="11"/>
        <color theme="1"/>
        <rFont val="Calibri"/>
        <family val="2"/>
        <scheme val="minor"/>
      </rPr>
      <t xml:space="preserve">Se recibe correo del apoderado donde esta solicitando el pago directamente del anticipo de los honorarios a la aseguradora.
</t>
    </r>
    <r>
      <rPr>
        <b/>
        <sz val="11"/>
        <color theme="1"/>
        <rFont val="Calibri"/>
        <family val="2"/>
        <scheme val="minor"/>
      </rPr>
      <t xml:space="preserve">
07/06/2023: </t>
    </r>
    <r>
      <rPr>
        <sz val="11"/>
        <color theme="1"/>
        <rFont val="Calibri"/>
        <family val="2"/>
        <scheme val="minor"/>
      </rPr>
      <t>El corredor de seguros le informa a la entidad que la aseguradora ya aprobó honorarios y le dio respuesta al abogado directamente.</t>
    </r>
    <r>
      <rPr>
        <b/>
        <sz val="11"/>
        <color theme="1"/>
        <rFont val="Calibri"/>
        <family val="2"/>
        <scheme val="minor"/>
      </rPr>
      <t xml:space="preserve">
06/06/2023: </t>
    </r>
    <r>
      <rPr>
        <sz val="11"/>
        <color theme="1"/>
        <rFont val="Calibri"/>
        <family val="2"/>
        <scheme val="minor"/>
      </rPr>
      <t>El apoderado nos remite copia del correo donde se notifica que presentó directamente la reclamación a AXA Colpatria</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SINIESTRO INICIALMENTE REPORTADO  COMO "AVISO DE CIRCUNSTANCIA"</t>
    </r>
  </si>
  <si>
    <r>
      <rPr>
        <b/>
        <sz val="11"/>
        <color theme="1"/>
        <rFont val="Calibri"/>
        <family val="2"/>
        <scheme val="minor"/>
      </rPr>
      <t xml:space="preserve">Caso WTW 23-7-12878S
20/09/2023: </t>
    </r>
    <r>
      <rPr>
        <sz val="11"/>
        <color theme="1"/>
        <rFont val="Calibri"/>
        <family val="2"/>
        <scheme val="minor"/>
      </rPr>
      <t>El corredor de seguros remite soporte de pago del anticipo al investigado, pendiente conocer si ya cobraron el 50% restante y que se genere el pago para cerrar el caso.</t>
    </r>
    <r>
      <rPr>
        <b/>
        <sz val="11"/>
        <color theme="1"/>
        <rFont val="Calibri"/>
        <family val="2"/>
        <scheme val="minor"/>
      </rPr>
      <t xml:space="preserve">
06/09/2023: </t>
    </r>
    <r>
      <rPr>
        <sz val="11"/>
        <color theme="1"/>
        <rFont val="Calibri"/>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color theme="1"/>
        <rFont val="Calibri"/>
        <family val="2"/>
        <scheme val="minor"/>
      </rPr>
      <t xml:space="preserve">
26/07/2023: </t>
    </r>
    <r>
      <rPr>
        <sz val="11"/>
        <color theme="1"/>
        <rFont val="Calibri"/>
        <family val="2"/>
        <scheme val="minor"/>
      </rPr>
      <t>El intermediario de seguros remite a la entidad la carta de aprobación de honorarios otorgada por AXA Colpatria</t>
    </r>
    <r>
      <rPr>
        <b/>
        <sz val="11"/>
        <color theme="1"/>
        <rFont val="Calibri"/>
        <family val="2"/>
        <scheme val="minor"/>
      </rPr>
      <t xml:space="preserve">
24/07/2023: </t>
    </r>
    <r>
      <rPr>
        <sz val="11"/>
        <color theme="1"/>
        <rFont val="Calibri"/>
        <family val="2"/>
        <scheme val="minor"/>
      </rPr>
      <t>La Previsora entrega información soporte al corredor de seguros del siniestro la cual se valida con el área de indemnizaciones.</t>
    </r>
    <r>
      <rPr>
        <b/>
        <sz val="11"/>
        <color theme="1"/>
        <rFont val="Calibri"/>
        <family val="2"/>
        <scheme val="minor"/>
      </rPr>
      <t xml:space="preserve">
18/07/2023: </t>
    </r>
    <r>
      <rPr>
        <sz val="11"/>
        <color theme="1"/>
        <rFont val="Calibri"/>
        <family val="2"/>
        <scheme val="minor"/>
      </rPr>
      <t>El corredor de seguros</t>
    </r>
    <r>
      <rPr>
        <b/>
        <sz val="11"/>
        <color theme="1"/>
        <rFont val="Calibri"/>
        <family val="2"/>
        <scheme val="minor"/>
      </rPr>
      <t xml:space="preserve"> </t>
    </r>
    <r>
      <rPr>
        <sz val="11"/>
        <color theme="1"/>
        <rFont val="Calibri"/>
        <family val="2"/>
        <scheme val="minor"/>
      </rPr>
      <t>remite recordatorio a la entidad para contar con la información soporte del siniestro.</t>
    </r>
    <r>
      <rPr>
        <b/>
        <sz val="11"/>
        <color theme="1"/>
        <rFont val="Calibri"/>
        <family val="2"/>
        <scheme val="minor"/>
      </rPr>
      <t xml:space="preserve">
29/06/2023: </t>
    </r>
    <r>
      <rPr>
        <sz val="11"/>
        <color theme="1"/>
        <rFont val="Calibri"/>
        <family val="2"/>
        <scheme val="minor"/>
      </rPr>
      <t>El corredor de seguros remite correo a la entidad para obtener los documentos soportes del siniestro con el fin de digitalizarlos en la carpeta virtual y tener conocimiento del proceso.</t>
    </r>
    <r>
      <rPr>
        <b/>
        <sz val="11"/>
        <color theme="1"/>
        <rFont val="Calibri"/>
        <family val="2"/>
        <scheme val="minor"/>
      </rPr>
      <t xml:space="preserve">
28/06/2023: </t>
    </r>
    <r>
      <rPr>
        <sz val="11"/>
        <color theme="1"/>
        <rFont val="Calibri"/>
        <family val="2"/>
        <scheme val="minor"/>
      </rPr>
      <t>El área de indemnizaciones del corredor de seguros recibe copia de un correo de la aseguradora donde le esta solicitando algunos documentos al apoderado para continuar con el análisis de la reclamación.</t>
    </r>
    <r>
      <rPr>
        <b/>
        <sz val="11"/>
        <color theme="1"/>
        <rFont val="Calibri"/>
        <family val="2"/>
        <scheme val="minor"/>
      </rPr>
      <t xml:space="preserve">
27/04/2023:</t>
    </r>
    <r>
      <rPr>
        <sz val="11"/>
        <color theme="1"/>
        <rFont val="Calibri"/>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color theme="1"/>
        <rFont val="Calibri"/>
        <family val="2"/>
        <scheme val="minor"/>
      </rPr>
      <t>SINIESTRO REPORTADO  COMO "AVISO DE CIRCUNSTANCIA"</t>
    </r>
  </si>
  <si>
    <r>
      <rPr>
        <b/>
        <sz val="11"/>
        <color theme="1"/>
        <rFont val="Calibri"/>
        <family val="2"/>
        <scheme val="minor"/>
      </rPr>
      <t xml:space="preserve">CASO WTW  23-8-12944S
20/09/2023: </t>
    </r>
    <r>
      <rPr>
        <sz val="11"/>
        <color theme="1"/>
        <rFont val="Calibri"/>
        <family val="2"/>
        <scheme val="minor"/>
      </rPr>
      <t>El corredor de seguros entrega a la investigada y apoderado el soporte de pago del anticipo de los gastos de defensa, queda pendiente conocer la evolución del proceso.</t>
    </r>
    <r>
      <rPr>
        <b/>
        <sz val="11"/>
        <color theme="1"/>
        <rFont val="Calibri"/>
        <family val="2"/>
        <scheme val="minor"/>
      </rPr>
      <t xml:space="preserve">
04/09/2023: </t>
    </r>
    <r>
      <rPr>
        <sz val="11"/>
        <color theme="1"/>
        <rFont val="Calibri"/>
        <family val="2"/>
        <scheme val="minor"/>
      </rPr>
      <t xml:space="preserve">El corredor de seguros remite la carta de aprobación de honorarios a la investigada.
Ese mismo día el apoderado solicita a la aseguradora el pago del anticipo de los gastos de defensa.
</t>
    </r>
    <r>
      <rPr>
        <b/>
        <sz val="11"/>
        <color theme="1"/>
        <rFont val="Calibri"/>
        <family val="2"/>
        <scheme val="minor"/>
      </rPr>
      <t xml:space="preserve">
31/08/2023: </t>
    </r>
    <r>
      <rPr>
        <sz val="11"/>
        <color theme="1"/>
        <rFont val="Calibri"/>
        <family val="2"/>
        <scheme val="minor"/>
      </rPr>
      <t>La investigada solicita al corredor conocer la respuesta de la aseguradora sobre la aprobación de honorarios para gastos de defensa la cual se elevo a AXA Colpatria.</t>
    </r>
    <r>
      <rPr>
        <b/>
        <sz val="11"/>
        <color theme="1"/>
        <rFont val="Calibri"/>
        <family val="2"/>
        <scheme val="minor"/>
      </rPr>
      <t xml:space="preserve">
16/08/2023:</t>
    </r>
    <r>
      <rPr>
        <sz val="11"/>
        <color theme="1"/>
        <rFont val="Calibri"/>
        <family val="2"/>
        <scheme val="minor"/>
      </rPr>
      <t xml:space="preserve"> La investigada remite documentos pendientes al corredor de seguros para continuar con el estudio de la reclamación.
</t>
    </r>
    <r>
      <rPr>
        <b/>
        <sz val="11"/>
        <color theme="1"/>
        <rFont val="Calibri"/>
        <family val="2"/>
        <scheme val="minor"/>
      </rPr>
      <t xml:space="preserve">
15/08/2023:</t>
    </r>
    <r>
      <rPr>
        <sz val="11"/>
        <color theme="1"/>
        <rFont val="Calibri"/>
        <family val="2"/>
        <scheme val="minor"/>
      </rPr>
      <t xml:space="preserve"> La investigada comparte otros documentos soportes del caso al corredor de seguros, El departamento de indemnizaciones del intermediario le informa a la Previsora que ya fue reportado el siniestro a AXA Colpatria
</t>
    </r>
    <r>
      <rPr>
        <b/>
        <sz val="11"/>
        <color theme="1"/>
        <rFont val="Calibri"/>
        <family val="2"/>
        <scheme val="minor"/>
      </rPr>
      <t xml:space="preserve">
14/08/2023: </t>
    </r>
    <r>
      <rPr>
        <sz val="11"/>
        <color theme="1"/>
        <rFont val="Calibri"/>
        <family val="2"/>
        <scheme val="minor"/>
      </rPr>
      <t xml:space="preserve">La Previsora remite documento adicional al intermediario de seguros para reportarlo al caso
</t>
    </r>
    <r>
      <rPr>
        <b/>
        <sz val="11"/>
        <color theme="1"/>
        <rFont val="Calibri"/>
        <family val="2"/>
        <scheme val="minor"/>
      </rPr>
      <t xml:space="preserve">
10/08/2023</t>
    </r>
    <r>
      <rPr>
        <sz val="11"/>
        <color theme="1"/>
        <rFont val="Calibri"/>
        <family val="2"/>
        <scheme val="minor"/>
      </rPr>
      <t xml:space="preserve">: El corredor de seguros recibe información preliminar por parte de la investigada y se da traslado al departamento de indemnizaciones para iniciar el proceso de reclamación ante la aseguradora
</t>
    </r>
    <r>
      <rPr>
        <b/>
        <sz val="11"/>
        <color theme="1"/>
        <rFont val="Calibri"/>
        <family val="2"/>
        <scheme val="minor"/>
      </rPr>
      <t>09/08/2023:</t>
    </r>
    <r>
      <rPr>
        <sz val="11"/>
        <color theme="1"/>
        <rFont val="Calibri"/>
        <family val="2"/>
        <scheme val="minor"/>
      </rPr>
      <t xml:space="preserve"> El corredor de seguros recibe aviso de siniestro por parte de la entidad, se le informa que faltan los documentos necesarios para presentar la reclamación a la aseguradora.</t>
    </r>
  </si>
  <si>
    <r>
      <t xml:space="preserve">Caso 21-7-8830S
Radicado de siniestro:12-522227
Designación firma Ajustadora a Kennedys 
</t>
    </r>
    <r>
      <rPr>
        <b/>
        <sz val="11"/>
        <color theme="1"/>
        <rFont val="Calibri"/>
        <family val="2"/>
        <scheme val="minor"/>
      </rPr>
      <t xml:space="preserve">31/08/2023: </t>
    </r>
    <r>
      <rPr>
        <sz val="11"/>
        <color theme="1"/>
        <rFont val="Calibri"/>
        <family val="2"/>
        <scheme val="minor"/>
      </rPr>
      <t>La investigada responde que se solicitó archivo del proceso a la entidad competente y está pendiente</t>
    </r>
    <r>
      <rPr>
        <b/>
        <sz val="11"/>
        <color theme="1"/>
        <rFont val="Calibri"/>
        <family val="2"/>
        <scheme val="minor"/>
      </rPr>
      <t xml:space="preserve"> </t>
    </r>
    <r>
      <rPr>
        <sz val="11"/>
        <color theme="1"/>
        <rFont val="Calibri"/>
        <family val="2"/>
        <scheme val="minor"/>
      </rPr>
      <t>se realice.</t>
    </r>
    <r>
      <rPr>
        <b/>
        <sz val="11"/>
        <color theme="1"/>
        <rFont val="Calibri"/>
        <family val="2"/>
        <scheme val="minor"/>
      </rPr>
      <t xml:space="preserve">
30/08/2023: </t>
    </r>
    <r>
      <rPr>
        <sz val="11"/>
        <color theme="1"/>
        <rFont val="Calibri"/>
        <family val="2"/>
        <scheme val="minor"/>
      </rPr>
      <t>El corredor de seguros solicita al apoderado e investigado conocer el estado del proceso.</t>
    </r>
    <r>
      <rPr>
        <b/>
        <sz val="11"/>
        <color theme="1"/>
        <rFont val="Calibri"/>
        <family val="2"/>
        <scheme val="minor"/>
      </rPr>
      <t xml:space="preserve">
17/05/2023</t>
    </r>
    <r>
      <rPr>
        <sz val="11"/>
        <color theme="1"/>
        <rFont val="Calibri"/>
        <family val="2"/>
        <scheme val="minor"/>
      </rPr>
      <t xml:space="preserve">: La investigada informa al corredor que a la fecha no se cuenta con novedades el proceso por lo tanto tan pronto se genere nos estarán indicando.
</t>
    </r>
    <r>
      <rPr>
        <b/>
        <sz val="11"/>
        <color theme="1"/>
        <rFont val="Calibri"/>
        <family val="2"/>
        <scheme val="minor"/>
      </rPr>
      <t xml:space="preserve">12/05/2023: </t>
    </r>
    <r>
      <rPr>
        <sz val="11"/>
        <color theme="1"/>
        <rFont val="Calibri"/>
        <family val="2"/>
        <scheme val="minor"/>
      </rPr>
      <t xml:space="preserve">El corredor de seguros remite correo al investigada y a la entidad para conocer el estado del proceso judicial.
</t>
    </r>
    <r>
      <rPr>
        <b/>
        <sz val="11"/>
        <color theme="1"/>
        <rFont val="Calibri"/>
        <family val="2"/>
        <scheme val="minor"/>
      </rPr>
      <t xml:space="preserve">03/01/2023: </t>
    </r>
    <r>
      <rPr>
        <sz val="11"/>
        <color theme="1"/>
        <rFont val="Calibri"/>
        <family val="2"/>
        <scheme val="minor"/>
      </rPr>
      <t xml:space="preserve">La investigada remite correo donde indica que a la fecha no cuenta con alguna novedad en su proceso.
</t>
    </r>
    <r>
      <rPr>
        <b/>
        <sz val="11"/>
        <color theme="1"/>
        <rFont val="Calibri"/>
        <family val="2"/>
        <scheme val="minor"/>
      </rPr>
      <t>15/09/2022:</t>
    </r>
    <r>
      <rPr>
        <sz val="11"/>
        <color theme="1"/>
        <rFont val="Calibri"/>
        <family val="2"/>
        <scheme val="minor"/>
      </rPr>
      <t xml:space="preserve"> Se solicita avances del caso a abogada representante 
</t>
    </r>
    <r>
      <rPr>
        <b/>
        <sz val="11"/>
        <color theme="1"/>
        <rFont val="Calibri"/>
        <family val="2"/>
        <scheme val="minor"/>
      </rPr>
      <t>26/06/2022:</t>
    </r>
    <r>
      <rPr>
        <sz val="11"/>
        <color theme="1"/>
        <rFont val="Calibri"/>
        <family val="2"/>
        <scheme val="minor"/>
      </rPr>
      <t xml:space="preserve"> El apoderado confirma que ya recibió el pago del 50% de los honorarios.
</t>
    </r>
    <r>
      <rPr>
        <b/>
        <sz val="11"/>
        <color theme="1"/>
        <rFont val="Calibri"/>
        <family val="2"/>
        <scheme val="minor"/>
      </rPr>
      <t xml:space="preserve">19/05/2022: </t>
    </r>
    <r>
      <rPr>
        <sz val="11"/>
        <color theme="1"/>
        <rFont val="Calibri"/>
        <family val="2"/>
        <scheme val="minor"/>
      </rPr>
      <t xml:space="preserve">Apoderado confirma envío de factura para pago de honorarios </t>
    </r>
  </si>
  <si>
    <r>
      <t xml:space="preserve">Bizagi 21-7-8829S
Radicado de siniestro 12-522227
Firma Ajustadora Kennedys 
</t>
    </r>
    <r>
      <rPr>
        <b/>
        <sz val="11"/>
        <color theme="1"/>
        <rFont val="Calibri"/>
        <family val="2"/>
        <scheme val="minor"/>
      </rPr>
      <t>31/08/2023:</t>
    </r>
    <r>
      <rPr>
        <sz val="11"/>
        <color theme="1"/>
        <rFont val="Calibri"/>
        <family val="2"/>
        <scheme val="minor"/>
      </rPr>
      <t xml:space="preserve"> El apoderado responde que se solicitó archivo del proceso a la entidad competente y está pendiente se realice.
</t>
    </r>
    <r>
      <rPr>
        <b/>
        <sz val="11"/>
        <color theme="1"/>
        <rFont val="Calibri"/>
        <family val="2"/>
        <scheme val="minor"/>
      </rPr>
      <t>30/08/2023</t>
    </r>
    <r>
      <rPr>
        <sz val="11"/>
        <color theme="1"/>
        <rFont val="Calibri"/>
        <family val="2"/>
        <scheme val="minor"/>
      </rPr>
      <t xml:space="preserve">: El corredor de seguros solicita al apoderado e investigado conocer el estado del proceso.
</t>
    </r>
    <r>
      <rPr>
        <b/>
        <sz val="11"/>
        <color theme="1"/>
        <rFont val="Calibri"/>
        <family val="2"/>
        <scheme val="minor"/>
      </rPr>
      <t xml:space="preserve">18/05/2023: </t>
    </r>
    <r>
      <rPr>
        <sz val="11"/>
        <color theme="1"/>
        <rFont val="Calibri"/>
        <family val="2"/>
        <scheme val="minor"/>
      </rPr>
      <t xml:space="preserve">El apoderado contesta que ya fue pagado el anticipo del 50% y remitió informe actualizado del proceso judicial.
</t>
    </r>
    <r>
      <rPr>
        <b/>
        <sz val="11"/>
        <color theme="1"/>
        <rFont val="Calibri"/>
        <family val="2"/>
        <scheme val="minor"/>
      </rPr>
      <t xml:space="preserve">12/05/2023: </t>
    </r>
    <r>
      <rPr>
        <sz val="11"/>
        <color theme="1"/>
        <rFont val="Calibri"/>
        <family val="2"/>
        <scheme val="minor"/>
      </rPr>
      <t xml:space="preserve">El corredor de seguros remite correo al apoderado para conocer el estado del proceso judicial y confirmar el cobro del anticipo.
</t>
    </r>
    <r>
      <rPr>
        <b/>
        <sz val="11"/>
        <color theme="1"/>
        <rFont val="Calibri"/>
        <family val="2"/>
        <scheme val="minor"/>
      </rPr>
      <t xml:space="preserve">05/12/2022: </t>
    </r>
    <r>
      <rPr>
        <sz val="11"/>
        <color theme="1"/>
        <rFont val="Calibri"/>
        <family val="2"/>
        <scheme val="minor"/>
      </rPr>
      <t xml:space="preserve">El corredor remite correo al abogado para confirmar si ya se solicitó el pago el anticipo de los honorarios  a la aseguradora.
</t>
    </r>
    <r>
      <rPr>
        <b/>
        <sz val="11"/>
        <color theme="1"/>
        <rFont val="Calibri"/>
        <family val="2"/>
        <scheme val="minor"/>
      </rPr>
      <t xml:space="preserve">15/09/2022: </t>
    </r>
    <r>
      <rPr>
        <sz val="11"/>
        <color theme="1"/>
        <rFont val="Calibri"/>
        <family val="2"/>
        <scheme val="minor"/>
      </rPr>
      <t xml:space="preserve">Se solicita al Asegurado confirmar avances del proceso.
</t>
    </r>
    <r>
      <rPr>
        <b/>
        <sz val="11"/>
        <color theme="1"/>
        <rFont val="Calibri"/>
        <family val="2"/>
        <scheme val="minor"/>
      </rPr>
      <t>27/04/2022:</t>
    </r>
    <r>
      <rPr>
        <sz val="11"/>
        <color theme="1"/>
        <rFont val="Calibri"/>
        <family val="2"/>
        <scheme val="minor"/>
      </rPr>
      <t xml:space="preserve"> Investigado confirma envío de documentos y remitirá solicitud de información a abogado del Caso.</t>
    </r>
  </si>
  <si>
    <r>
      <t xml:space="preserve">Caso 21-7-8828S 
</t>
    </r>
    <r>
      <rPr>
        <b/>
        <sz val="11"/>
        <color theme="1"/>
        <rFont val="Calibri"/>
        <family val="2"/>
        <scheme val="minor"/>
      </rPr>
      <t xml:space="preserve">31/08/2023: </t>
    </r>
    <r>
      <rPr>
        <sz val="11"/>
        <color theme="1"/>
        <rFont val="Calibri"/>
        <family val="2"/>
        <scheme val="minor"/>
      </rPr>
      <t xml:space="preserve">El apoderado responde que se solicitó archivo del proceso a la entidad competente y está pendiente se realice.
</t>
    </r>
    <r>
      <rPr>
        <b/>
        <sz val="11"/>
        <color theme="1"/>
        <rFont val="Calibri"/>
        <family val="2"/>
        <scheme val="minor"/>
      </rPr>
      <t xml:space="preserve">30/08/2023: </t>
    </r>
    <r>
      <rPr>
        <sz val="11"/>
        <color theme="1"/>
        <rFont val="Calibri"/>
        <family val="2"/>
        <scheme val="minor"/>
      </rPr>
      <t xml:space="preserve">El corredor de seguros solicita al apoderado e investigado conocer el estado del proceso.
</t>
    </r>
    <r>
      <rPr>
        <b/>
        <sz val="11"/>
        <color theme="1"/>
        <rFont val="Calibri"/>
        <family val="2"/>
        <scheme val="minor"/>
      </rPr>
      <t>06/12/2022:</t>
    </r>
    <r>
      <rPr>
        <sz val="11"/>
        <color theme="1"/>
        <rFont val="Calibri"/>
        <family val="2"/>
        <scheme val="minor"/>
      </rPr>
      <t xml:space="preserve"> El apoderado confirma que en el mes de octubre de 2022 fue pagado el anticipo de los honorarios por parte de Chubb Seguros.
</t>
    </r>
    <r>
      <rPr>
        <b/>
        <sz val="11"/>
        <color theme="1"/>
        <rFont val="Calibri"/>
        <family val="2"/>
        <scheme val="minor"/>
      </rPr>
      <t>18/08/2022:</t>
    </r>
    <r>
      <rPr>
        <sz val="11"/>
        <color theme="1"/>
        <rFont val="Calibri"/>
        <family val="2"/>
        <scheme val="minor"/>
      </rPr>
      <t xml:space="preserve"> El apoderado envía el informe de gestión del proceso donde se indica que están pendientes del pronunciamiento de la Procuraduría Delegada
</t>
    </r>
    <r>
      <rPr>
        <b/>
        <sz val="11"/>
        <color theme="1"/>
        <rFont val="Calibri"/>
        <family val="2"/>
        <scheme val="minor"/>
      </rPr>
      <t xml:space="preserve">04/05/2022: </t>
    </r>
    <r>
      <rPr>
        <sz val="11"/>
        <color theme="1"/>
        <rFont val="Calibri"/>
        <family val="2"/>
        <scheme val="minor"/>
      </rPr>
      <t xml:space="preserve">Se solicita al Asegurado confirmar si por este caso se ha efectuado algún cobro a la aseguradora </t>
    </r>
  </si>
  <si>
    <r>
      <rPr>
        <b/>
        <sz val="11"/>
        <color theme="1"/>
        <rFont val="Calibri"/>
        <family val="2"/>
        <scheme val="minor"/>
      </rPr>
      <t xml:space="preserve">Caso 22-3-10180S </t>
    </r>
    <r>
      <rPr>
        <sz val="11"/>
        <color theme="1"/>
        <rFont val="Calibri"/>
        <family val="2"/>
        <scheme val="minor"/>
      </rPr>
      <t xml:space="preserve">
</t>
    </r>
    <r>
      <rPr>
        <b/>
        <sz val="11"/>
        <color theme="1"/>
        <rFont val="Calibri"/>
        <family val="2"/>
        <scheme val="minor"/>
      </rPr>
      <t>18/07/2023:</t>
    </r>
    <r>
      <rPr>
        <sz val="11"/>
        <color theme="1"/>
        <rFont val="Calibri"/>
        <family val="2"/>
        <scheme val="minor"/>
      </rPr>
      <t xml:space="preserve"> El corredor de seguros solicita a la apoderada conocer el avance del proceso así como el soporte de pago del anticipo y contar con la carta de aprobación de honorarios.
</t>
    </r>
    <r>
      <rPr>
        <b/>
        <sz val="11"/>
        <color theme="1"/>
        <rFont val="Calibri"/>
        <family val="2"/>
        <scheme val="minor"/>
      </rPr>
      <t>26/05/2023:</t>
    </r>
    <r>
      <rPr>
        <sz val="11"/>
        <color theme="1"/>
        <rFont val="Calibri"/>
        <family val="2"/>
        <scheme val="minor"/>
      </rPr>
      <t xml:space="preserve">El corredor de seguros remite correo a la apoderada para conocer el estado del proceso y si ya reclamó el anticipo de los honorarios, dado que como se realizó de forma directa no se tiene informe de los valores y fechas de pago.
</t>
    </r>
    <r>
      <rPr>
        <b/>
        <sz val="11"/>
        <color theme="1"/>
        <rFont val="Calibri"/>
        <family val="2"/>
        <scheme val="minor"/>
      </rPr>
      <t xml:space="preserve">18/01/2023: </t>
    </r>
    <r>
      <rPr>
        <sz val="11"/>
        <color theme="1"/>
        <rFont val="Calibri"/>
        <family val="2"/>
        <scheme val="minor"/>
      </rPr>
      <t xml:space="preserve">Se remite correo a la abogada para conocer el número del siniestro y valor aprobado y si ya reclamó el anticipo de honorarios.
</t>
    </r>
    <r>
      <rPr>
        <b/>
        <sz val="11"/>
        <color theme="1"/>
        <rFont val="Calibri"/>
        <family val="2"/>
        <scheme val="minor"/>
      </rPr>
      <t xml:space="preserve">
13/12/2022:</t>
    </r>
    <r>
      <rPr>
        <sz val="11"/>
        <color theme="1"/>
        <rFont val="Calibri"/>
        <family val="2"/>
        <scheme val="minor"/>
      </rPr>
      <t xml:space="preserve"> Se envía recordatorio a la entidad para conocer el estado del caso y los datos del siniestro para validar la información con la aseguradora.
</t>
    </r>
    <r>
      <rPr>
        <b/>
        <sz val="11"/>
        <color theme="1"/>
        <rFont val="Calibri"/>
        <family val="2"/>
        <scheme val="minor"/>
      </rPr>
      <t>19/09/2022:</t>
    </r>
    <r>
      <rPr>
        <sz val="11"/>
        <color theme="1"/>
        <rFont val="Calibri"/>
        <family val="2"/>
        <scheme val="minor"/>
      </rPr>
      <t xml:space="preserve"> Se envía recordatorio a la apoderada para conocer los avances del proceso.
</t>
    </r>
    <r>
      <rPr>
        <b/>
        <sz val="11"/>
        <color theme="1"/>
        <rFont val="Calibri"/>
        <family val="2"/>
        <scheme val="minor"/>
      </rPr>
      <t xml:space="preserve">12/08/2022: </t>
    </r>
    <r>
      <rPr>
        <sz val="11"/>
        <color theme="1"/>
        <rFont val="Calibri"/>
        <family val="2"/>
        <scheme val="minor"/>
      </rPr>
      <t xml:space="preserve">Se le envió correo a la apoderada para conocer el estado del proceso y el cobro del anticipo de los honorarios
</t>
    </r>
    <r>
      <rPr>
        <b/>
        <sz val="11"/>
        <color theme="1"/>
        <rFont val="Calibri"/>
        <family val="2"/>
        <scheme val="minor"/>
      </rPr>
      <t>04/05/2022:</t>
    </r>
    <r>
      <rPr>
        <sz val="11"/>
        <color theme="1"/>
        <rFont val="Calibri"/>
        <family val="2"/>
        <scheme val="minor"/>
      </rPr>
      <t xml:space="preserve"> La apoderada Deila Guerra nos confirma que la aseguradora no ha dado respuesta sobre la asignación de honorarios </t>
    </r>
  </si>
  <si>
    <r>
      <rPr>
        <b/>
        <sz val="11"/>
        <color theme="1"/>
        <rFont val="Calibri"/>
        <family val="2"/>
        <scheme val="minor"/>
      </rPr>
      <t>AVISO DE CIRCUNSTANCIA TOMADOR LA PREVISORA</t>
    </r>
    <r>
      <rPr>
        <sz val="11"/>
        <color theme="1"/>
        <rFont val="Calibri"/>
        <family val="2"/>
        <scheme val="minor"/>
      </rPr>
      <t xml:space="preserve">
</t>
    </r>
    <r>
      <rPr>
        <u/>
        <sz val="11"/>
        <color theme="1"/>
        <rFont val="Calibri"/>
        <family val="2"/>
        <scheme val="minor"/>
      </rPr>
      <t>AVISO CIRCUNSTANCIA FUNCIONARIO JORGE ARTURO BARAJAS OROZCO</t>
    </r>
    <r>
      <rPr>
        <sz val="11"/>
        <color theme="1"/>
        <rFont val="Calibri"/>
        <family val="2"/>
        <scheme val="minor"/>
      </rPr>
      <t xml:space="preserve">
En calidad de asegurado dentro de la póliza de responsabilidad civil servidores públicos tomada por PREVISORA SEGUROS, me permito formular aviso de circunstancias considerando los siguientes hechos:
El día 25-7-2019 se emitió póliza de cumplimiento de seriedad de candidatura No. 3002268 al garantizado BRENT YORK MENESES SILVA; conforme a las políticas de la compañía, dicha póliza debía suscribirse previo otorgamiento de contragarantía real la cual se solicitó al garantizado quien otorgó CDT y pagaré desmaterializado; sin embargo por políticas el CDT debía estar endosado en garantía lo cual por error involuntario de mi parte no quedó de dicha manera; considerando que la póliza precitada fue afectada con siniestro, es posible que las gestiones de recobro se dificulten por el error cometido en el endoso; en virtud de lo anterior es razonable colegir que por esta situación se me pueda iniciar alguna investigación.</t>
    </r>
  </si>
  <si>
    <r>
      <t xml:space="preserve">Caso 21-7-8863S
La entidad asegurada no ha formalizado la reclamación por lo tanto solo se tiene como aviso de circunstancia.
</t>
    </r>
    <r>
      <rPr>
        <b/>
        <sz val="11"/>
        <color theme="1"/>
        <rFont val="Calibri"/>
        <family val="2"/>
        <scheme val="minor"/>
      </rPr>
      <t>30/08/2023</t>
    </r>
    <r>
      <rPr>
        <sz val="11"/>
        <color theme="1"/>
        <rFont val="Calibri"/>
        <family val="2"/>
        <scheme val="minor"/>
      </rPr>
      <t xml:space="preserve">: Se envia un nuevo recordatorio por parte del corredor de seguros para conocer el estado del proceso.
</t>
    </r>
    <r>
      <rPr>
        <b/>
        <sz val="11"/>
        <color theme="1"/>
        <rFont val="Calibri"/>
        <family val="2"/>
        <scheme val="minor"/>
      </rPr>
      <t>12/05/2023</t>
    </r>
    <r>
      <rPr>
        <sz val="11"/>
        <color theme="1"/>
        <rFont val="Calibri"/>
        <family val="2"/>
        <scheme val="minor"/>
      </rPr>
      <t xml:space="preserve">: Se remite recordatorio al investigado para conocer avances del proceso y si se va formalizar la reclamación.
</t>
    </r>
    <r>
      <rPr>
        <b/>
        <sz val="11"/>
        <color theme="1"/>
        <rFont val="Calibri"/>
        <family val="2"/>
        <scheme val="minor"/>
      </rPr>
      <t>23/01/2023:</t>
    </r>
    <r>
      <rPr>
        <sz val="11"/>
        <color theme="1"/>
        <rFont val="Calibri"/>
        <family val="2"/>
        <scheme val="minor"/>
      </rPr>
      <t xml:space="preserve"> La entidad remite al corredor de seguros la direccion electronica del Sr. Jorge Arturo Barajas para solicitar el estado del proceso, el intermediario envia correo eletronico.
</t>
    </r>
    <r>
      <rPr>
        <b/>
        <sz val="11"/>
        <color theme="1"/>
        <rFont val="Calibri"/>
        <family val="2"/>
        <scheme val="minor"/>
      </rPr>
      <t>18/01/2023:</t>
    </r>
    <r>
      <rPr>
        <sz val="11"/>
        <color theme="1"/>
        <rFont val="Calibri"/>
        <family val="2"/>
        <scheme val="minor"/>
      </rPr>
      <t xml:space="preserve"> El corredor de seguros solicita a la Previsora conocer si se tiene alguna respuesta sobre el estado del aviso de circunstancia dado.
</t>
    </r>
    <r>
      <rPr>
        <b/>
        <sz val="11"/>
        <color theme="1"/>
        <rFont val="Calibri"/>
        <family val="2"/>
        <scheme val="minor"/>
      </rPr>
      <t xml:space="preserve"> 07/07/2022:</t>
    </r>
    <r>
      <rPr>
        <sz val="11"/>
        <color theme="1"/>
        <rFont val="Calibri"/>
        <family val="2"/>
        <scheme val="minor"/>
      </rPr>
      <t xml:space="preserve"> Seguimiento al cliente acerca de novedades del caso. 
</t>
    </r>
    <r>
      <rPr>
        <b/>
        <sz val="11"/>
        <color theme="1"/>
        <rFont val="Calibri"/>
        <family val="2"/>
        <scheme val="minor"/>
      </rPr>
      <t>02/05/2022:</t>
    </r>
    <r>
      <rPr>
        <sz val="11"/>
        <color theme="1"/>
        <rFont val="Calibri"/>
        <family val="2"/>
        <scheme val="minor"/>
      </rPr>
      <t xml:space="preserve"> Solicitud actualización del caso al Asegurado </t>
    </r>
  </si>
  <si>
    <r>
      <rPr>
        <b/>
        <sz val="11"/>
        <color theme="1"/>
        <rFont val="Calibri"/>
        <family val="2"/>
        <scheme val="minor"/>
      </rPr>
      <t xml:space="preserve">CASO WTW  23-8-13033S 
18/10/2023: </t>
    </r>
    <r>
      <rPr>
        <sz val="11"/>
        <color theme="1"/>
        <rFont val="Calibri"/>
        <family val="2"/>
        <scheme val="minor"/>
      </rPr>
      <t>El corredor de seguros remite la carta de aprobacion de honorarios a la apoderada con copia a la entidad.</t>
    </r>
    <r>
      <rPr>
        <b/>
        <sz val="11"/>
        <color theme="1"/>
        <rFont val="Calibri"/>
        <family val="2"/>
        <scheme val="minor"/>
      </rPr>
      <t xml:space="preserve">
25/09/2023: </t>
    </r>
    <r>
      <rPr>
        <sz val="11"/>
        <color theme="1"/>
        <rFont val="Calibri"/>
        <family val="2"/>
        <scheme val="minor"/>
      </rPr>
      <t>El corredor de seguros remite correo a la apoderada indicando que estamos pendientes de la aprobación de cifras por parte de la apoderada.</t>
    </r>
    <r>
      <rPr>
        <b/>
        <sz val="11"/>
        <color theme="1"/>
        <rFont val="Calibri"/>
        <family val="2"/>
        <scheme val="minor"/>
      </rPr>
      <t xml:space="preserve">
06/09/2023: </t>
    </r>
    <r>
      <rPr>
        <sz val="11"/>
        <color theme="1"/>
        <rFont val="Calibri"/>
        <family val="2"/>
        <scheme val="minor"/>
      </rPr>
      <t>La apoderada entrega documentos requeridos por la aseguradora.</t>
    </r>
    <r>
      <rPr>
        <b/>
        <sz val="11"/>
        <color theme="1"/>
        <rFont val="Calibri"/>
        <family val="2"/>
        <scheme val="minor"/>
      </rPr>
      <t xml:space="preserve">
05/09/2023: </t>
    </r>
    <r>
      <rPr>
        <sz val="11"/>
        <color theme="1"/>
        <rFont val="Calibri"/>
        <family val="2"/>
        <scheme val="minor"/>
      </rPr>
      <t xml:space="preserve">El corredor de seguros le indica a la apoderada que hace falta el documento de notificación del proceso al investigado.
</t>
    </r>
    <r>
      <rPr>
        <b/>
        <sz val="11"/>
        <color theme="1"/>
        <rFont val="Calibri"/>
        <family val="2"/>
        <scheme val="minor"/>
      </rPr>
      <t xml:space="preserve">
01/09/2023: </t>
    </r>
    <r>
      <rPr>
        <sz val="11"/>
        <color theme="1"/>
        <rFont val="Calibri"/>
        <family val="2"/>
        <scheme val="minor"/>
      </rPr>
      <t>La apoderada remite al corredor de seguros documentos adicionales para aportarlos a la reclamación los cuales se entregan a la aseguradora.</t>
    </r>
    <r>
      <rPr>
        <b/>
        <sz val="11"/>
        <color theme="1"/>
        <rFont val="Calibri"/>
        <family val="2"/>
        <scheme val="minor"/>
      </rPr>
      <t xml:space="preserve">
28/08/2023: </t>
    </r>
    <r>
      <rPr>
        <sz val="11"/>
        <color theme="1"/>
        <rFont val="Calibri"/>
        <family val="2"/>
        <scheme val="minor"/>
      </rPr>
      <t xml:space="preserve">El corredor de seguros le confirma a La Previsora y a la apoderada que ya se dio aviso de la reclamación sin embargo hace falta documentos
</t>
    </r>
    <r>
      <rPr>
        <b/>
        <sz val="11"/>
        <color theme="1"/>
        <rFont val="Calibri"/>
        <family val="2"/>
        <scheme val="minor"/>
      </rPr>
      <t xml:space="preserve">
24/08/2023</t>
    </r>
    <r>
      <rPr>
        <sz val="11"/>
        <color theme="1"/>
        <rFont val="Calibri"/>
        <family val="2"/>
        <scheme val="minor"/>
      </rPr>
      <t xml:space="preserve">: Se da aviso inicial de siniestro a la compañía de seguros, pendiente la recepción de todos los documentos del caso.
</t>
    </r>
    <r>
      <rPr>
        <b/>
        <sz val="11"/>
        <color theme="1"/>
        <rFont val="Calibri"/>
        <family val="2"/>
        <scheme val="minor"/>
      </rPr>
      <t>23/08/2023:</t>
    </r>
    <r>
      <rPr>
        <sz val="11"/>
        <color theme="1"/>
        <rFont val="Calibri"/>
        <family val="2"/>
        <scheme val="minor"/>
      </rPr>
      <t xml:space="preserve"> El corredor de seguros recibe aviso de siniestro por parte de la entidad, se le informa que faltan los documentos necesarios para presentar la reclamación a la aseguradora.</t>
    </r>
  </si>
  <si>
    <r>
      <rPr>
        <b/>
        <sz val="11"/>
        <color theme="1"/>
        <rFont val="Calibri"/>
        <family val="2"/>
        <scheme val="minor"/>
      </rPr>
      <t>CASO WTW   Caso 23-10-13415S
26/10/2023</t>
    </r>
    <r>
      <rPr>
        <sz val="11"/>
        <color theme="1"/>
        <rFont val="Calibri"/>
        <family val="2"/>
        <scheme val="minor"/>
      </rPr>
      <t xml:space="preserve">: La apoderada remite documentos soportes del siniestro al corredor de seguros para aportarlos a la reclamación. 
</t>
    </r>
    <r>
      <rPr>
        <b/>
        <sz val="11"/>
        <color theme="1"/>
        <rFont val="Calibri"/>
        <family val="2"/>
        <scheme val="minor"/>
      </rPr>
      <t>25/10/2023:</t>
    </r>
    <r>
      <rPr>
        <sz val="11"/>
        <color theme="1"/>
        <rFont val="Calibri"/>
        <family val="2"/>
        <scheme val="minor"/>
      </rPr>
      <t xml:space="preserve"> El corredor de seguros recibe aviso de siniestro por parte de la entidad, se le informa que faltan los documentos necesarios para presentar la reclamación a la aseguradora.</t>
    </r>
  </si>
  <si>
    <r>
      <rPr>
        <b/>
        <sz val="11"/>
        <color theme="1"/>
        <rFont val="Calibri"/>
        <family val="2"/>
        <scheme val="minor"/>
      </rPr>
      <t xml:space="preserve">Proceso de Investigación Disciplinaria Interna Auto Expediente 514-23 OCID
</t>
    </r>
    <r>
      <rPr>
        <sz val="11"/>
        <color theme="1"/>
        <rFont val="Calibri"/>
        <family val="2"/>
        <scheme val="minor"/>
      </rPr>
      <t xml:space="preserve">
</t>
    </r>
    <r>
      <rPr>
        <b/>
        <sz val="11"/>
        <color theme="1"/>
        <rFont val="Calibri"/>
        <family val="2"/>
        <scheme val="minor"/>
      </rPr>
      <t xml:space="preserve">- Investigada: </t>
    </r>
    <r>
      <rPr>
        <sz val="11"/>
        <color theme="1"/>
        <rFont val="Calibri"/>
        <family val="2"/>
        <scheme val="minor"/>
      </rPr>
      <t xml:space="preserve">Lilia Alejandra Osorio Hincapie
</t>
    </r>
    <r>
      <rPr>
        <b/>
        <sz val="11"/>
        <color theme="1"/>
        <rFont val="Calibri"/>
        <family val="2"/>
        <scheme val="minor"/>
      </rPr>
      <t xml:space="preserve">- Apoderado: </t>
    </r>
    <r>
      <rPr>
        <sz val="11"/>
        <color theme="1"/>
        <rFont val="Calibri"/>
        <family val="2"/>
        <scheme val="minor"/>
      </rPr>
      <t xml:space="preserve">Sara Patricia Mayorga Pulido
</t>
    </r>
    <r>
      <rPr>
        <b/>
        <sz val="11"/>
        <color theme="1"/>
        <rFont val="Calibri"/>
        <family val="2"/>
        <scheme val="minor"/>
      </rPr>
      <t>- Honorarios Solicitados:</t>
    </r>
    <r>
      <rPr>
        <sz val="11"/>
        <color theme="1"/>
        <rFont val="Calibri"/>
        <family val="2"/>
        <scheme val="minor"/>
      </rPr>
      <t xml:space="preserve">$ 10.000.000     incluido IVA
</t>
    </r>
    <r>
      <rPr>
        <b/>
        <sz val="11"/>
        <color theme="1"/>
        <rFont val="Calibri"/>
        <family val="2"/>
        <scheme val="minor"/>
      </rPr>
      <t>- Honorarios Aprobados:</t>
    </r>
    <r>
      <rPr>
        <sz val="11"/>
        <color theme="1"/>
        <rFont val="Calibri"/>
        <family val="2"/>
        <scheme val="minor"/>
      </rPr>
      <t xml:space="preserve">$    más  IVA
</t>
    </r>
    <r>
      <rPr>
        <b/>
        <sz val="11"/>
        <color theme="1"/>
        <rFont val="Calibri"/>
        <family val="2"/>
        <scheme val="minor"/>
      </rPr>
      <t xml:space="preserve">
- No. SINIESTRO AXA COLPATRIA:</t>
    </r>
    <r>
      <rPr>
        <sz val="11"/>
        <color theme="1"/>
        <rFont val="Calibri"/>
        <family val="2"/>
        <scheme val="minor"/>
      </rPr>
      <t xml:space="preserve">  </t>
    </r>
  </si>
  <si>
    <r>
      <rPr>
        <b/>
        <sz val="11"/>
        <color theme="1"/>
        <rFont val="Calibri"/>
        <family val="2"/>
        <scheme val="minor"/>
      </rPr>
      <t xml:space="preserve">Proceso de Investigación Disciplinaria Interna Auto Expediente 513-23 OCID
</t>
    </r>
    <r>
      <rPr>
        <sz val="11"/>
        <color theme="1"/>
        <rFont val="Calibri"/>
        <family val="2"/>
        <scheme val="minor"/>
      </rPr>
      <t xml:space="preserve">
</t>
    </r>
    <r>
      <rPr>
        <b/>
        <sz val="11"/>
        <color theme="1"/>
        <rFont val="Calibri"/>
        <family val="2"/>
        <scheme val="minor"/>
      </rPr>
      <t xml:space="preserve">- Investigada: </t>
    </r>
    <r>
      <rPr>
        <sz val="11"/>
        <color theme="1"/>
        <rFont val="Calibri"/>
        <family val="2"/>
        <scheme val="minor"/>
      </rPr>
      <t xml:space="preserve">Marcela Catherine Campuzano Jaramillo
</t>
    </r>
    <r>
      <rPr>
        <b/>
        <sz val="11"/>
        <color theme="1"/>
        <rFont val="Calibri"/>
        <family val="2"/>
        <scheme val="minor"/>
      </rPr>
      <t xml:space="preserve">- Apoderado: </t>
    </r>
    <r>
      <rPr>
        <sz val="11"/>
        <color theme="1"/>
        <rFont val="Calibri"/>
        <family val="2"/>
        <scheme val="minor"/>
      </rPr>
      <t xml:space="preserve">Deila Lucía Guerra Maestre
</t>
    </r>
    <r>
      <rPr>
        <b/>
        <sz val="11"/>
        <color theme="1"/>
        <rFont val="Calibri"/>
        <family val="2"/>
        <scheme val="minor"/>
      </rPr>
      <t>- Honorarios Solicitados:</t>
    </r>
    <r>
      <rPr>
        <sz val="11"/>
        <color theme="1"/>
        <rFont val="Calibri"/>
        <family val="2"/>
        <scheme val="minor"/>
      </rPr>
      <t xml:space="preserve">$ 10.000.000     incluido IVA
</t>
    </r>
    <r>
      <rPr>
        <b/>
        <sz val="11"/>
        <color theme="1"/>
        <rFont val="Calibri"/>
        <family val="2"/>
        <scheme val="minor"/>
      </rPr>
      <t>- Honorarios Aprobados:</t>
    </r>
    <r>
      <rPr>
        <sz val="11"/>
        <color theme="1"/>
        <rFont val="Calibri"/>
        <family val="2"/>
        <scheme val="minor"/>
      </rPr>
      <t xml:space="preserve">$  10.000.000   más  IVA
</t>
    </r>
    <r>
      <rPr>
        <b/>
        <sz val="11"/>
        <color theme="1"/>
        <rFont val="Calibri"/>
        <family val="2"/>
        <scheme val="minor"/>
      </rPr>
      <t xml:space="preserve">
- No. SINIESTRO AXA COLPATRIA:</t>
    </r>
    <r>
      <rPr>
        <sz val="11"/>
        <color theme="1"/>
        <rFont val="Calibri"/>
        <family val="2"/>
        <scheme val="minor"/>
      </rPr>
      <t xml:space="preserve">  4-15-58192-2023</t>
    </r>
  </si>
  <si>
    <t>FECHA DE ELABORACIÓN: 14/11/2023</t>
  </si>
  <si>
    <t>La Previsora S.A. informa que No han presentado reclamaciones en el ramo de Infidelidad y Riesgos Financieros en los últimos 3 años</t>
  </si>
  <si>
    <t>La Previsora S.A. informa que No han presentado reclamaciones en el ramo de RC Riesgo Cibernetico  en los últimos 3 años.</t>
  </si>
  <si>
    <r>
      <rPr>
        <b/>
        <sz val="11"/>
        <color theme="1"/>
        <rFont val="Calibri"/>
        <family val="2"/>
        <scheme val="minor"/>
      </rPr>
      <t xml:space="preserve">Proceso de Investigación Disciplinaria Interna Auto Expediente .  528-23 – Auto 086
</t>
    </r>
    <r>
      <rPr>
        <sz val="11"/>
        <color theme="1"/>
        <rFont val="Calibri"/>
        <family val="2"/>
        <scheme val="minor"/>
      </rPr>
      <t xml:space="preserve">
</t>
    </r>
    <r>
      <rPr>
        <b/>
        <sz val="11"/>
        <color theme="1"/>
        <rFont val="Calibri"/>
        <family val="2"/>
        <scheme val="minor"/>
      </rPr>
      <t xml:space="preserve">- Investigada: </t>
    </r>
    <r>
      <rPr>
        <sz val="11"/>
        <color theme="1"/>
        <rFont val="Calibri"/>
        <family val="2"/>
        <scheme val="minor"/>
      </rPr>
      <t xml:space="preserve">Mónica Burbano Bernal 
</t>
    </r>
    <r>
      <rPr>
        <b/>
        <sz val="11"/>
        <color theme="1"/>
        <rFont val="Calibri"/>
        <family val="2"/>
        <scheme val="minor"/>
      </rPr>
      <t xml:space="preserve">- Apoderado: </t>
    </r>
    <r>
      <rPr>
        <sz val="11"/>
        <color theme="1"/>
        <rFont val="Calibri"/>
        <family val="2"/>
        <scheme val="minor"/>
      </rPr>
      <t xml:space="preserve">Sara Patricia Mayorga Pulido
</t>
    </r>
    <r>
      <rPr>
        <b/>
        <sz val="11"/>
        <color theme="1"/>
        <rFont val="Calibri"/>
        <family val="2"/>
        <scheme val="minor"/>
      </rPr>
      <t>- Honorarios Solicitados:</t>
    </r>
    <r>
      <rPr>
        <sz val="11"/>
        <color theme="1"/>
        <rFont val="Calibri"/>
        <family val="2"/>
        <scheme val="minor"/>
      </rPr>
      <t xml:space="preserve">$ 10.000.000     incluido IVA
</t>
    </r>
    <r>
      <rPr>
        <b/>
        <sz val="11"/>
        <color theme="1"/>
        <rFont val="Calibri"/>
        <family val="2"/>
        <scheme val="minor"/>
      </rPr>
      <t>- Honorarios Aprobados:</t>
    </r>
    <r>
      <rPr>
        <sz val="11"/>
        <color theme="1"/>
        <rFont val="Calibri"/>
        <family val="2"/>
        <scheme val="minor"/>
      </rPr>
      <t xml:space="preserve">$    más  IVA
</t>
    </r>
    <r>
      <rPr>
        <b/>
        <sz val="11"/>
        <color theme="1"/>
        <rFont val="Calibri"/>
        <family val="2"/>
        <scheme val="minor"/>
      </rPr>
      <t xml:space="preserve">
- No. SINIESTRO AXA COLPATRIA:</t>
    </r>
    <r>
      <rPr>
        <sz val="11"/>
        <color theme="1"/>
        <rFont val="Calibri"/>
        <family val="2"/>
        <scheme val="minor"/>
      </rPr>
      <t xml:space="preserve">  </t>
    </r>
  </si>
  <si>
    <r>
      <rPr>
        <b/>
        <sz val="11"/>
        <color theme="1"/>
        <rFont val="Calibri"/>
        <family val="2"/>
        <scheme val="minor"/>
      </rPr>
      <t>CASO WTW   Caso 23-10-13432S 
09/11/2023</t>
    </r>
    <r>
      <rPr>
        <sz val="11"/>
        <color theme="1"/>
        <rFont val="Calibri"/>
        <family val="2"/>
        <scheme val="minor"/>
      </rPr>
      <t xml:space="preserve">: La apoderada remite documentos soportes del siniestro al corredor de seguros para aportarlos a la reclamación. 
</t>
    </r>
    <r>
      <rPr>
        <b/>
        <sz val="11"/>
        <color theme="1"/>
        <rFont val="Calibri"/>
        <family val="2"/>
        <scheme val="minor"/>
      </rPr>
      <t>31/10/2023:</t>
    </r>
    <r>
      <rPr>
        <sz val="11"/>
        <color theme="1"/>
        <rFont val="Calibri"/>
        <family val="2"/>
        <scheme val="minor"/>
      </rPr>
      <t xml:space="preserve"> El corredor de seguros recibe aviso de siniestro por parte de la entidad, se le informa que faltan los documentos necesarios para presentar la reclamación a la aseguradora.</t>
    </r>
  </si>
  <si>
    <r>
      <rPr>
        <b/>
        <sz val="11"/>
        <color theme="1"/>
        <rFont val="Calibri"/>
        <family val="2"/>
        <scheme val="minor"/>
      </rPr>
      <t>CASO WTW   Caso 23-10-13310S
10/10/2023</t>
    </r>
    <r>
      <rPr>
        <sz val="11"/>
        <color theme="1"/>
        <rFont val="Calibri"/>
        <family val="2"/>
        <scheme val="minor"/>
      </rPr>
      <t xml:space="preserve">: La aseguradora remite copia de la carta de autorizacion de gastos de defensa al corredor de seguros quien a su vez lo comparte con la entidad La Previsora
</t>
    </r>
    <r>
      <rPr>
        <b/>
        <sz val="11"/>
        <color theme="1"/>
        <rFont val="Calibri"/>
        <family val="2"/>
        <scheme val="minor"/>
      </rPr>
      <t>10/10/2023:</t>
    </r>
    <r>
      <rPr>
        <sz val="11"/>
        <color theme="1"/>
        <rFont val="Calibri"/>
        <family val="2"/>
        <scheme val="minor"/>
      </rPr>
      <t xml:space="preserve"> El corredor de seguros recibe aviso de siniestro por parte de la aseguradora dado que la abogada reporto el siniestro directamente</t>
    </r>
  </si>
  <si>
    <r>
      <rPr>
        <b/>
        <sz val="11"/>
        <color theme="1"/>
        <rFont val="Calibri"/>
        <family val="2"/>
        <scheme val="minor"/>
      </rPr>
      <t xml:space="preserve">Aviso de Circunstancia Proceso Sancionatorio Administrativo SFC - SOAT
</t>
    </r>
    <r>
      <rPr>
        <sz val="11"/>
        <color theme="1"/>
        <rFont val="Calibri"/>
        <family val="2"/>
        <scheme val="minor"/>
      </rPr>
      <t xml:space="preserve">
</t>
    </r>
    <r>
      <rPr>
        <b/>
        <sz val="11"/>
        <color theme="1"/>
        <rFont val="Calibri"/>
        <family val="2"/>
        <scheme val="minor"/>
      </rPr>
      <t xml:space="preserve">- Investigada: </t>
    </r>
    <r>
      <rPr>
        <sz val="11"/>
        <color theme="1"/>
        <rFont val="Calibri"/>
        <family val="2"/>
        <scheme val="minor"/>
      </rPr>
      <t xml:space="preserve">Gina Paola Osorio Rodriguez   
</t>
    </r>
    <r>
      <rPr>
        <b/>
        <sz val="11"/>
        <color theme="1"/>
        <rFont val="Calibri"/>
        <family val="2"/>
        <scheme val="minor"/>
      </rPr>
      <t xml:space="preserve">- Apoderado: </t>
    </r>
    <r>
      <rPr>
        <sz val="11"/>
        <color theme="1"/>
        <rFont val="Calibri"/>
        <family val="2"/>
        <scheme val="minor"/>
      </rPr>
      <t xml:space="preserve">
</t>
    </r>
    <r>
      <rPr>
        <b/>
        <sz val="11"/>
        <color theme="1"/>
        <rFont val="Calibri"/>
        <family val="2"/>
        <scheme val="minor"/>
      </rPr>
      <t>- Honorarios Solicitados:</t>
    </r>
    <r>
      <rPr>
        <sz val="11"/>
        <color theme="1"/>
        <rFont val="Calibri"/>
        <family val="2"/>
        <scheme val="minor"/>
      </rPr>
      <t xml:space="preserve">$      incluido IVA
</t>
    </r>
    <r>
      <rPr>
        <b/>
        <sz val="11"/>
        <color theme="1"/>
        <rFont val="Calibri"/>
        <family val="2"/>
        <scheme val="minor"/>
      </rPr>
      <t>- Honorarios Aprobados:</t>
    </r>
    <r>
      <rPr>
        <sz val="11"/>
        <color theme="1"/>
        <rFont val="Calibri"/>
        <family val="2"/>
        <scheme val="minor"/>
      </rPr>
      <t xml:space="preserve">$       incluido IVA
</t>
    </r>
    <r>
      <rPr>
        <b/>
        <sz val="11"/>
        <color theme="1"/>
        <rFont val="Calibri"/>
        <family val="2"/>
        <scheme val="minor"/>
      </rPr>
      <t xml:space="preserve">
- No. SINIESTRO AXA COLPATRIA:</t>
    </r>
    <r>
      <rPr>
        <sz val="11"/>
        <color theme="1"/>
        <rFont val="Calibri"/>
        <family val="2"/>
        <scheme val="minor"/>
      </rPr>
      <t xml:space="preserve">  </t>
    </r>
  </si>
  <si>
    <r>
      <rPr>
        <b/>
        <sz val="11"/>
        <color theme="1"/>
        <rFont val="Calibri"/>
        <family val="2"/>
        <scheme val="minor"/>
      </rPr>
      <t xml:space="preserve">CASO WTW   Caso 23-10-13269S
07/11/2023: </t>
    </r>
    <r>
      <rPr>
        <sz val="11"/>
        <color theme="1"/>
        <rFont val="Calibri"/>
        <family val="2"/>
        <scheme val="minor"/>
      </rPr>
      <t>La funcionaria informa al corredor que no ha sido vinculada por el momento algun proceso.</t>
    </r>
    <r>
      <rPr>
        <b/>
        <sz val="11"/>
        <color theme="1"/>
        <rFont val="Calibri"/>
        <family val="2"/>
        <scheme val="minor"/>
      </rPr>
      <t xml:space="preserve">
03/11/2023: </t>
    </r>
    <r>
      <rPr>
        <sz val="11"/>
        <color theme="1"/>
        <rFont val="Calibri"/>
        <family val="2"/>
        <scheme val="minor"/>
      </rPr>
      <t xml:space="preserve">El corredor remite recordatorio a la investigada para conocer si ya tiene conocimiento de la apertura de la investigacion y los documentos soportes.
</t>
    </r>
    <r>
      <rPr>
        <b/>
        <sz val="11"/>
        <color theme="1"/>
        <rFont val="Calibri"/>
        <family val="2"/>
        <scheme val="minor"/>
      </rPr>
      <t xml:space="preserve">
13/10/2023: </t>
    </r>
    <r>
      <rPr>
        <sz val="11"/>
        <color theme="1"/>
        <rFont val="Calibri"/>
        <family val="2"/>
        <scheme val="minor"/>
      </rPr>
      <t xml:space="preserve">El corredor de seguros remite correo a la entidad y a la funcionaria para confirmar que ya fue reportado a la aseguradora y solicito informacion adicional.
</t>
    </r>
    <r>
      <rPr>
        <b/>
        <sz val="11"/>
        <color theme="1"/>
        <rFont val="Calibri"/>
        <family val="2"/>
        <scheme val="minor"/>
      </rPr>
      <t>02/10/2023</t>
    </r>
    <r>
      <rPr>
        <sz val="11"/>
        <color theme="1"/>
        <rFont val="Calibri"/>
        <family val="2"/>
        <scheme val="minor"/>
      </rPr>
      <t>: Aviso de circunstacia reportado directamente por la funcionaria notificada al corredor de seguros</t>
    </r>
  </si>
  <si>
    <r>
      <rPr>
        <b/>
        <sz val="11"/>
        <color theme="1"/>
        <rFont val="Calibri"/>
        <family val="2"/>
        <scheme val="minor"/>
      </rPr>
      <t xml:space="preserve">Proceso de Investigación Disciplinaria Interna Auto Expediente 527-23 OCID
</t>
    </r>
    <r>
      <rPr>
        <sz val="11"/>
        <color theme="1"/>
        <rFont val="Calibri"/>
        <family val="2"/>
        <scheme val="minor"/>
      </rPr>
      <t xml:space="preserve">
</t>
    </r>
    <r>
      <rPr>
        <b/>
        <sz val="11"/>
        <color theme="1"/>
        <rFont val="Calibri"/>
        <family val="2"/>
        <scheme val="minor"/>
      </rPr>
      <t xml:space="preserve">- Investigada: </t>
    </r>
    <r>
      <rPr>
        <sz val="11"/>
        <color theme="1"/>
        <rFont val="Calibri"/>
        <family val="2"/>
        <scheme val="minor"/>
      </rPr>
      <t xml:space="preserve">Olga Liliana Díaz Luna
</t>
    </r>
    <r>
      <rPr>
        <b/>
        <sz val="11"/>
        <color theme="1"/>
        <rFont val="Calibri"/>
        <family val="2"/>
        <scheme val="minor"/>
      </rPr>
      <t xml:space="preserve">- Apoderado: </t>
    </r>
    <r>
      <rPr>
        <sz val="11"/>
        <color theme="1"/>
        <rFont val="Calibri"/>
        <family val="2"/>
        <scheme val="minor"/>
      </rPr>
      <t xml:space="preserve">Sara Patricia Mayorga Pulido
</t>
    </r>
    <r>
      <rPr>
        <b/>
        <sz val="11"/>
        <color theme="1"/>
        <rFont val="Calibri"/>
        <family val="2"/>
        <scheme val="minor"/>
      </rPr>
      <t>- Honorarios Solicitados:</t>
    </r>
    <r>
      <rPr>
        <sz val="11"/>
        <color theme="1"/>
        <rFont val="Calibri"/>
        <family val="2"/>
        <scheme val="minor"/>
      </rPr>
      <t xml:space="preserve">$ 10.000.000     incluido IVA
</t>
    </r>
    <r>
      <rPr>
        <b/>
        <sz val="11"/>
        <color theme="1"/>
        <rFont val="Calibri"/>
        <family val="2"/>
        <scheme val="minor"/>
      </rPr>
      <t>- Honorarios Aprobados:</t>
    </r>
    <r>
      <rPr>
        <sz val="11"/>
        <color theme="1"/>
        <rFont val="Calibri"/>
        <family val="2"/>
        <scheme val="minor"/>
      </rPr>
      <t xml:space="preserve">$  10.000.000  más  IVA
</t>
    </r>
    <r>
      <rPr>
        <b/>
        <sz val="11"/>
        <color theme="1"/>
        <rFont val="Calibri"/>
        <family val="2"/>
        <scheme val="minor"/>
      </rPr>
      <t xml:space="preserve">
- No. SINIESTRO AXA COLPATRIA:</t>
    </r>
    <r>
      <rPr>
        <sz val="11"/>
        <color theme="1"/>
        <rFont val="Calibri"/>
        <family val="2"/>
        <scheme val="minor"/>
      </rPr>
      <t xml:space="preserve">  4-15-58228-2023</t>
    </r>
  </si>
  <si>
    <r>
      <rPr>
        <b/>
        <sz val="11"/>
        <color theme="1"/>
        <rFont val="Calibri"/>
        <family val="2"/>
        <scheme val="minor"/>
      </rPr>
      <t xml:space="preserve">CASO WTW   Caso 23-9-13210S
01/11/2023: </t>
    </r>
    <r>
      <rPr>
        <sz val="11"/>
        <color theme="1"/>
        <rFont val="Calibri"/>
        <family val="2"/>
        <scheme val="minor"/>
      </rPr>
      <t>La apoderada solicita formalmente a la aseguradora el pago del 50% de los honorarios aprobados.</t>
    </r>
    <r>
      <rPr>
        <b/>
        <sz val="11"/>
        <color theme="1"/>
        <rFont val="Calibri"/>
        <family val="2"/>
        <scheme val="minor"/>
      </rPr>
      <t xml:space="preserve">
18/10/2023: </t>
    </r>
    <r>
      <rPr>
        <sz val="11"/>
        <color theme="1"/>
        <rFont val="Calibri"/>
        <family val="2"/>
        <scheme val="minor"/>
      </rPr>
      <t>El corredor de seguros remite la carta de aprobacion de honorarios a la apoderada con copia a la entidad.</t>
    </r>
    <r>
      <rPr>
        <b/>
        <sz val="11"/>
        <color theme="1"/>
        <rFont val="Calibri"/>
        <family val="2"/>
        <scheme val="minor"/>
      </rPr>
      <t xml:space="preserve">
27/09/2023: </t>
    </r>
    <r>
      <rPr>
        <sz val="11"/>
        <color theme="1"/>
        <rFont val="Calibri"/>
        <family val="2"/>
        <scheme val="minor"/>
      </rPr>
      <t xml:space="preserve">El corredor de seguros le confirma a la apoderada que sigue pendiente entrega de la información.
</t>
    </r>
    <r>
      <rPr>
        <b/>
        <sz val="11"/>
        <color theme="1"/>
        <rFont val="Calibri"/>
        <family val="2"/>
        <scheme val="minor"/>
      </rPr>
      <t xml:space="preserve">
25/09/2023: </t>
    </r>
    <r>
      <rPr>
        <sz val="11"/>
        <color theme="1"/>
        <rFont val="Calibri"/>
        <family val="2"/>
        <scheme val="minor"/>
      </rPr>
      <t xml:space="preserve">El corredor de seguros confirma la recepción de los documentos pero solicita el envió de la notificación de apertura a la apoderada. 
</t>
    </r>
    <r>
      <rPr>
        <b/>
        <sz val="11"/>
        <color theme="1"/>
        <rFont val="Calibri"/>
        <family val="2"/>
        <scheme val="minor"/>
      </rPr>
      <t xml:space="preserve">
22/09/2023</t>
    </r>
    <r>
      <rPr>
        <sz val="11"/>
        <color theme="1"/>
        <rFont val="Calibri"/>
        <family val="2"/>
        <scheme val="minor"/>
      </rPr>
      <t xml:space="preserve">: La apoderada remite documentos soportes del siniestro al corredor de seguros para aportarlos a la reclamación. 
</t>
    </r>
    <r>
      <rPr>
        <b/>
        <sz val="11"/>
        <color theme="1"/>
        <rFont val="Calibri"/>
        <family val="2"/>
        <scheme val="minor"/>
      </rPr>
      <t>21/09/2023:</t>
    </r>
    <r>
      <rPr>
        <sz val="11"/>
        <color theme="1"/>
        <rFont val="Calibri"/>
        <family val="2"/>
        <scheme val="minor"/>
      </rPr>
      <t xml:space="preserve"> El corredor de seguros recibe aviso de siniestro por parte de la entidad, se le informa que faltan los documentos necesarios para presentar la reclamación a la aseguradora.</t>
    </r>
  </si>
  <si>
    <r>
      <t xml:space="preserve">   -  Daño Televisor Sucursal Yopal
- Marca LG - Modelo 42LF640T-DA Serial 508MXJXK0788
</t>
    </r>
    <r>
      <rPr>
        <b/>
        <sz val="11"/>
        <color theme="1"/>
        <rFont val="Calibri"/>
        <family val="2"/>
        <scheme val="minor"/>
      </rPr>
      <t>SINIESTRO No.</t>
    </r>
    <r>
      <rPr>
        <sz val="11"/>
        <color theme="1"/>
        <rFont val="Calibri"/>
        <family val="2"/>
        <scheme val="minor"/>
      </rPr>
      <t xml:space="preserve"> 01-551792</t>
    </r>
  </si>
  <si>
    <r>
      <rPr>
        <b/>
        <sz val="11"/>
        <color theme="1"/>
        <rFont val="Calibri"/>
        <family val="2"/>
        <scheme val="minor"/>
      </rPr>
      <t xml:space="preserve">CASO WTW   Caso 23-10-13431S 
</t>
    </r>
    <r>
      <rPr>
        <sz val="11"/>
        <color theme="1"/>
        <rFont val="Calibri"/>
        <family val="2"/>
        <scheme val="minor"/>
      </rPr>
      <t xml:space="preserve">
</t>
    </r>
    <r>
      <rPr>
        <b/>
        <sz val="11"/>
        <color theme="1"/>
        <rFont val="Calibri"/>
        <family val="2"/>
        <scheme val="minor"/>
      </rPr>
      <t>31/10/2023:</t>
    </r>
    <r>
      <rPr>
        <sz val="11"/>
        <color theme="1"/>
        <rFont val="Calibri"/>
        <family val="2"/>
        <scheme val="minor"/>
      </rPr>
      <t xml:space="preserve"> El corredor de seguros recibe aviso de siniestro por parte de la entidad, se le informa que faltan los documentos necesarios para presentar la reclamación a la aseguradora.
Ese mismo día el corredor de seguros da aviso a la aseguradora del siniestro</t>
    </r>
  </si>
  <si>
    <r>
      <rPr>
        <b/>
        <sz val="11"/>
        <color theme="1"/>
        <rFont val="Calibri"/>
        <family val="2"/>
        <scheme val="minor"/>
      </rPr>
      <t xml:space="preserve">Proceso de Investigación Disciplinaria Interna No.  525-23 OCID - Auto No. 058 proferido el 2 de agosto de 2023
</t>
    </r>
    <r>
      <rPr>
        <sz val="11"/>
        <color theme="1"/>
        <rFont val="Calibri"/>
        <family val="2"/>
        <scheme val="minor"/>
      </rPr>
      <t xml:space="preserve">
</t>
    </r>
    <r>
      <rPr>
        <b/>
        <sz val="11"/>
        <color theme="1"/>
        <rFont val="Calibri"/>
        <family val="2"/>
        <scheme val="minor"/>
      </rPr>
      <t>- Investigado:</t>
    </r>
    <r>
      <rPr>
        <sz val="11"/>
        <color theme="1"/>
        <rFont val="Calibri"/>
        <family val="2"/>
        <scheme val="minor"/>
      </rPr>
      <t xml:space="preserve"> Fredy Jose Herazo Ortega
</t>
    </r>
    <r>
      <rPr>
        <b/>
        <sz val="11"/>
        <color theme="1"/>
        <rFont val="Calibri"/>
        <family val="2"/>
        <scheme val="minor"/>
      </rPr>
      <t xml:space="preserve">- Apoderado: </t>
    </r>
    <r>
      <rPr>
        <sz val="11"/>
        <color theme="1"/>
        <rFont val="Calibri"/>
        <family val="2"/>
        <scheme val="minor"/>
      </rPr>
      <t xml:space="preserve">Sara Patricia Mayorga Pulido
</t>
    </r>
    <r>
      <rPr>
        <b/>
        <sz val="11"/>
        <color theme="1"/>
        <rFont val="Calibri"/>
        <family val="2"/>
        <scheme val="minor"/>
      </rPr>
      <t>- Honorarios Solicitados:</t>
    </r>
    <r>
      <rPr>
        <sz val="11"/>
        <color theme="1"/>
        <rFont val="Calibri"/>
        <family val="2"/>
        <scheme val="minor"/>
      </rPr>
      <t xml:space="preserve">$ 10.000.000     incluido IVA
</t>
    </r>
    <r>
      <rPr>
        <b/>
        <sz val="11"/>
        <color theme="1"/>
        <rFont val="Calibri"/>
        <family val="2"/>
        <scheme val="minor"/>
      </rPr>
      <t>- Honorarios Aprobados:</t>
    </r>
    <r>
      <rPr>
        <sz val="11"/>
        <color theme="1"/>
        <rFont val="Calibri"/>
        <family val="2"/>
        <scheme val="minor"/>
      </rPr>
      <t xml:space="preserve">$ 10.000.000  más IVA
</t>
    </r>
    <r>
      <rPr>
        <b/>
        <sz val="11"/>
        <color theme="1"/>
        <rFont val="Calibri"/>
        <family val="2"/>
        <scheme val="minor"/>
      </rPr>
      <t xml:space="preserve">
- No. SINIESTRO AXA COLPATRIA:</t>
    </r>
    <r>
      <rPr>
        <sz val="11"/>
        <color theme="1"/>
        <rFont val="Calibri"/>
        <family val="2"/>
        <scheme val="minor"/>
      </rPr>
      <t xml:space="preserve">  4-15-58145-2023</t>
    </r>
  </si>
  <si>
    <t>VALOR AUTORIZADO POR LA ASEGURADORA SIN IVA</t>
  </si>
  <si>
    <r>
      <t xml:space="preserve">Caso 22-2-9978S 
</t>
    </r>
    <r>
      <rPr>
        <b/>
        <sz val="11"/>
        <color theme="1"/>
        <rFont val="Calibri"/>
        <family val="2"/>
        <scheme val="minor"/>
      </rPr>
      <t>30/08/2023:</t>
    </r>
    <r>
      <rPr>
        <sz val="11"/>
        <color theme="1"/>
        <rFont val="Calibri"/>
        <family val="2"/>
        <scheme val="minor"/>
      </rPr>
      <t xml:space="preserve"> El area de Indemnizaciones del Corredor de Seguros tiene conocimiento que el proceso ya fue archivado  por lo que esta pendiente obtener el soporte de pago para poder reportarlo formalmente y cerrar el caso.
</t>
    </r>
    <r>
      <rPr>
        <b/>
        <sz val="11"/>
        <color theme="1"/>
        <rFont val="Calibri"/>
        <family val="2"/>
        <scheme val="minor"/>
      </rPr>
      <t>26/05/2023:</t>
    </r>
    <r>
      <rPr>
        <sz val="11"/>
        <color theme="1"/>
        <rFont val="Calibri"/>
        <family val="2"/>
        <scheme val="minor"/>
      </rPr>
      <t xml:space="preserve"> El corredor de seguros remite correo a la entidad y al apoderado para conocer el estado del proceso judicial.
</t>
    </r>
    <r>
      <rPr>
        <b/>
        <sz val="11"/>
        <color theme="1"/>
        <rFont val="Calibri"/>
        <family val="2"/>
        <scheme val="minor"/>
      </rPr>
      <t>08/08/2022:</t>
    </r>
    <r>
      <rPr>
        <sz val="11"/>
        <color theme="1"/>
        <rFont val="Calibri"/>
        <family val="2"/>
        <scheme val="minor"/>
      </rPr>
      <t xml:space="preserve"> Nos responde el apoderado indicando que ya recibió el anticipo
</t>
    </r>
    <r>
      <rPr>
        <b/>
        <sz val="11"/>
        <color theme="1"/>
        <rFont val="Calibri"/>
        <family val="2"/>
        <scheme val="minor"/>
      </rPr>
      <t>11/07/2022:</t>
    </r>
    <r>
      <rPr>
        <sz val="11"/>
        <color theme="1"/>
        <rFont val="Calibri"/>
        <family val="2"/>
        <scheme val="minor"/>
      </rPr>
      <t xml:space="preserve">Se envía correo al apoderado para conocer si ya realizó el cobro del anticipo de los honorarios a la aseguradora.
</t>
    </r>
    <r>
      <rPr>
        <b/>
        <sz val="11"/>
        <color theme="1"/>
        <rFont val="Calibri"/>
        <family val="2"/>
        <scheme val="minor"/>
      </rPr>
      <t xml:space="preserve">03/05/2022: </t>
    </r>
    <r>
      <rPr>
        <sz val="11"/>
        <color theme="1"/>
        <rFont val="Calibri"/>
        <family val="2"/>
        <scheme val="minor"/>
      </rPr>
      <t>Se envía la liquidación de los honorarios aprobados</t>
    </r>
  </si>
  <si>
    <r>
      <t xml:space="preserve">22-2-9981S 
</t>
    </r>
    <r>
      <rPr>
        <b/>
        <sz val="11"/>
        <color theme="1"/>
        <rFont val="Calibri"/>
        <family val="2"/>
        <scheme val="minor"/>
      </rPr>
      <t xml:space="preserve">
</t>
    </r>
    <r>
      <rPr>
        <b/>
        <u/>
        <sz val="11"/>
        <color theme="1"/>
        <rFont val="Calibri"/>
        <family val="2"/>
        <scheme val="minor"/>
      </rPr>
      <t xml:space="preserve">- SINIESTRO PRESCRITO -
</t>
    </r>
    <r>
      <rPr>
        <sz val="11"/>
        <color theme="1"/>
        <rFont val="Calibri"/>
        <family val="2"/>
        <scheme val="minor"/>
      </rPr>
      <t xml:space="preserve">
</t>
    </r>
    <r>
      <rPr>
        <b/>
        <sz val="11"/>
        <color theme="1"/>
        <rFont val="Calibri"/>
        <family val="2"/>
        <scheme val="minor"/>
      </rPr>
      <t>27/07/2023</t>
    </r>
    <r>
      <rPr>
        <sz val="11"/>
        <color theme="1"/>
        <rFont val="Calibri"/>
        <family val="2"/>
        <scheme val="minor"/>
      </rPr>
      <t xml:space="preserve">: El corredor de seguros remite un nuevo recordatorio a la entidad para conocer si la funcionaria desea afectar la póliza y se indica que el siniestro va prescribir por lo que se recomienda realizar de forma directa interrumpir este periodo.
</t>
    </r>
    <r>
      <rPr>
        <b/>
        <sz val="11"/>
        <color theme="1"/>
        <rFont val="Calibri"/>
        <family val="2"/>
        <scheme val="minor"/>
      </rPr>
      <t xml:space="preserve">29/06/2023: </t>
    </r>
    <r>
      <rPr>
        <sz val="11"/>
        <color theme="1"/>
        <rFont val="Calibri"/>
        <family val="2"/>
        <scheme val="minor"/>
      </rPr>
      <t xml:space="preserve">En el comité de seguros virtual de Junio 2023 se le recordó a la entidad que este siniestro esta próximo a prescribir.
</t>
    </r>
    <r>
      <rPr>
        <b/>
        <sz val="11"/>
        <color theme="1"/>
        <rFont val="Calibri"/>
        <family val="2"/>
        <scheme val="minor"/>
      </rPr>
      <t>26/05/2023:</t>
    </r>
    <r>
      <rPr>
        <sz val="11"/>
        <color theme="1"/>
        <rFont val="Calibri"/>
        <family val="2"/>
        <scheme val="minor"/>
      </rPr>
      <t xml:space="preserve"> El corredor de seguros remite correo a la entidad para conocer si la Investigada desea afectar la póliza de RCSP
</t>
    </r>
    <r>
      <rPr>
        <b/>
        <sz val="11"/>
        <color theme="1"/>
        <rFont val="Calibri"/>
        <family val="2"/>
        <scheme val="minor"/>
      </rPr>
      <t>27/04/2023:</t>
    </r>
    <r>
      <rPr>
        <sz val="11"/>
        <color theme="1"/>
        <rFont val="Calibri"/>
        <family val="2"/>
        <scheme val="minor"/>
      </rPr>
      <t xml:space="preserve"> En el comité de seguros virtual de Abril  2023 se le recuerda a la entidad que este siniestro esta próximo a prescribir con el fin que se adelanten las gestiones pertinentes con la investigada.
</t>
    </r>
    <r>
      <rPr>
        <b/>
        <sz val="11"/>
        <color theme="1"/>
        <rFont val="Calibri"/>
        <family val="2"/>
        <scheme val="minor"/>
      </rPr>
      <t>18/01/2023:</t>
    </r>
    <r>
      <rPr>
        <sz val="11"/>
        <color theme="1"/>
        <rFont val="Calibri"/>
        <family val="2"/>
        <scheme val="minor"/>
      </rPr>
      <t xml:space="preserve"> Se remite correo a la entidad para preguntar sobre la decisión de reclamar, importante tener presente que en 27-07-2023 esta previsto que prescriba sino se presenta la carta de interrupción o la reclamación formal.
</t>
    </r>
    <r>
      <rPr>
        <b/>
        <sz val="11"/>
        <color theme="1"/>
        <rFont val="Calibri"/>
        <family val="2"/>
        <scheme val="minor"/>
      </rPr>
      <t>19/09/2022:</t>
    </r>
    <r>
      <rPr>
        <sz val="11"/>
        <color theme="1"/>
        <rFont val="Calibri"/>
        <family val="2"/>
        <scheme val="minor"/>
      </rPr>
      <t xml:space="preserve"> Se remite recordatorio al asegurado para conocer si la investigada esta interesada en continuar con el proceso de reclamación.
</t>
    </r>
    <r>
      <rPr>
        <b/>
        <sz val="11"/>
        <color theme="1"/>
        <rFont val="Calibri"/>
        <family val="2"/>
        <scheme val="minor"/>
      </rPr>
      <t>03/05/2022</t>
    </r>
    <r>
      <rPr>
        <sz val="11"/>
        <color theme="1"/>
        <rFont val="Calibri"/>
        <family val="2"/>
        <scheme val="minor"/>
      </rPr>
      <t xml:space="preserve">: Se envía correo al asegurado solicitando validar con la investigada si va reclamar por el amparo de gastos de defensa y nos pueda suministrar la información requerida por la aseguradora para continuar con el análisis de la  reclamación. </t>
    </r>
  </si>
  <si>
    <t>PÓLIZAS DE MANEJO - TRDM Y RCSP</t>
  </si>
  <si>
    <t>VALOR RECLAMADO</t>
  </si>
  <si>
    <r>
      <rPr>
        <b/>
        <sz val="11"/>
        <color theme="1"/>
        <rFont val="Calibri"/>
        <family val="2"/>
        <scheme val="minor"/>
      </rPr>
      <t xml:space="preserve">Investigación Disciplinaria Procuraduría No. IUS - E - 2022 - 283219  IUC- D - 2022- 2589335
- Investigado: </t>
    </r>
    <r>
      <rPr>
        <sz val="11"/>
        <color theme="1"/>
        <rFont val="Calibri"/>
        <family val="2"/>
        <scheme val="minor"/>
      </rPr>
      <t xml:space="preserve">Andrés Lozano Karanauskas - – Vicepresidente de Desarrollo Corporativo.
</t>
    </r>
    <r>
      <rPr>
        <b/>
        <sz val="11"/>
        <color theme="1"/>
        <rFont val="Calibri"/>
        <family val="2"/>
        <scheme val="minor"/>
      </rPr>
      <t xml:space="preserve">- Apoderado: </t>
    </r>
    <r>
      <rPr>
        <sz val="11"/>
        <color theme="1"/>
        <rFont val="Calibri"/>
        <family val="2"/>
        <scheme val="minor"/>
      </rPr>
      <t xml:space="preserve"> FERRER ABOGADOS ASOCIADOS
</t>
    </r>
    <r>
      <rPr>
        <b/>
        <sz val="11"/>
        <color theme="1"/>
        <rFont val="Calibri"/>
        <family val="2"/>
        <scheme val="minor"/>
      </rPr>
      <t>- Honorarios Solicitados</t>
    </r>
    <r>
      <rPr>
        <sz val="11"/>
        <color theme="1"/>
        <rFont val="Calibri"/>
        <family val="2"/>
        <scheme val="minor"/>
      </rPr>
      <t xml:space="preserve">: $ 47.640.000 incluido IVA
</t>
    </r>
    <r>
      <rPr>
        <b/>
        <sz val="11"/>
        <color theme="1"/>
        <rFont val="Calibri"/>
        <family val="2"/>
        <scheme val="minor"/>
      </rPr>
      <t>- Honorarios Aprobados:</t>
    </r>
    <r>
      <rPr>
        <sz val="11"/>
        <color theme="1"/>
        <rFont val="Calibri"/>
        <family val="2"/>
        <scheme val="minor"/>
      </rPr>
      <t xml:space="preserve">$ 21.420.000   incluido IVA
</t>
    </r>
    <r>
      <rPr>
        <b/>
        <sz val="11"/>
        <color theme="1"/>
        <rFont val="Calibri"/>
        <family val="2"/>
        <scheme val="minor"/>
      </rPr>
      <t>- No. SINIESTRO AXA COLPATRIA:</t>
    </r>
    <r>
      <rPr>
        <sz val="11"/>
        <color theme="1"/>
        <rFont val="Calibri"/>
        <family val="2"/>
        <scheme val="minor"/>
      </rPr>
      <t>4-15-57863-2023-1</t>
    </r>
  </si>
  <si>
    <r>
      <rPr>
        <b/>
        <sz val="11"/>
        <color theme="1"/>
        <rFont val="Calibri"/>
        <family val="2"/>
        <scheme val="minor"/>
      </rPr>
      <t>Investigación Disciplinaria Procuraduría No. IUS - E - 2022 - 283219  IUC- D - 2022- 2589335
- Investigado:</t>
    </r>
    <r>
      <rPr>
        <sz val="11"/>
        <color theme="1"/>
        <rFont val="Calibri"/>
        <family val="2"/>
        <scheme val="minor"/>
      </rPr>
      <t xml:space="preserve"> Edilberto Pineda – Gerente de Tecnología
- </t>
    </r>
    <r>
      <rPr>
        <b/>
        <sz val="11"/>
        <color theme="1"/>
        <rFont val="Calibri"/>
        <family val="2"/>
        <scheme val="minor"/>
      </rPr>
      <t>Apoderado</t>
    </r>
    <r>
      <rPr>
        <sz val="11"/>
        <color theme="1"/>
        <rFont val="Calibri"/>
        <family val="2"/>
        <scheme val="minor"/>
      </rPr>
      <t>: FERRER ABOGADOS ASOCIADOS
-</t>
    </r>
    <r>
      <rPr>
        <b/>
        <sz val="11"/>
        <color theme="1"/>
        <rFont val="Calibri"/>
        <family val="2"/>
        <scheme val="minor"/>
      </rPr>
      <t xml:space="preserve"> Honorarios Solicitados</t>
    </r>
    <r>
      <rPr>
        <sz val="11"/>
        <color theme="1"/>
        <rFont val="Calibri"/>
        <family val="2"/>
        <scheme val="minor"/>
      </rPr>
      <t>: $47.640.000 incluido IVA
-</t>
    </r>
    <r>
      <rPr>
        <b/>
        <sz val="11"/>
        <color theme="1"/>
        <rFont val="Calibri"/>
        <family val="2"/>
        <scheme val="minor"/>
      </rPr>
      <t xml:space="preserve"> Honorarios Aprobados:</t>
    </r>
    <r>
      <rPr>
        <sz val="11"/>
        <color theme="1"/>
        <rFont val="Calibri"/>
        <family val="2"/>
        <scheme val="minor"/>
      </rPr>
      <t xml:space="preserve">$21.420.000   incluido IVA
</t>
    </r>
    <r>
      <rPr>
        <b/>
        <sz val="11"/>
        <color theme="1"/>
        <rFont val="Calibri"/>
        <family val="2"/>
        <scheme val="minor"/>
      </rPr>
      <t>- No. SINIESTRO AXA COLPATRIA:</t>
    </r>
    <r>
      <rPr>
        <sz val="11"/>
        <color theme="1"/>
        <rFont val="Calibri"/>
        <family val="2"/>
        <scheme val="minor"/>
      </rPr>
      <t>4-15-57863-2023</t>
    </r>
  </si>
  <si>
    <r>
      <rPr>
        <b/>
        <sz val="11"/>
        <color theme="1"/>
        <rFont val="Calibri"/>
        <family val="2"/>
        <scheme val="minor"/>
      </rPr>
      <t xml:space="preserve">Proceso de Investigación Disciplinaria Interna Radicado No. 509-22 Auto 031
</t>
    </r>
    <r>
      <rPr>
        <sz val="11"/>
        <color theme="1"/>
        <rFont val="Calibri"/>
        <family val="2"/>
        <scheme val="minor"/>
      </rPr>
      <t xml:space="preserve">
</t>
    </r>
    <r>
      <rPr>
        <b/>
        <sz val="11"/>
        <color theme="1"/>
        <rFont val="Calibri"/>
        <family val="2"/>
        <scheme val="minor"/>
      </rPr>
      <t>- Investigado:</t>
    </r>
    <r>
      <rPr>
        <sz val="11"/>
        <color theme="1"/>
        <rFont val="Calibri"/>
        <family val="2"/>
        <scheme val="minor"/>
      </rPr>
      <t xml:space="preserve"> Carlos Henry Villamil Mendieta
</t>
    </r>
    <r>
      <rPr>
        <b/>
        <sz val="11"/>
        <color theme="1"/>
        <rFont val="Calibri"/>
        <family val="2"/>
        <scheme val="minor"/>
      </rPr>
      <t xml:space="preserve">- Apoderado: </t>
    </r>
    <r>
      <rPr>
        <sz val="11"/>
        <color theme="1"/>
        <rFont val="Calibri"/>
        <family val="2"/>
        <scheme val="minor"/>
      </rPr>
      <t xml:space="preserve">CARLOS EDUARDO MEDELLIN BECERRA
</t>
    </r>
    <r>
      <rPr>
        <b/>
        <sz val="11"/>
        <color theme="1"/>
        <rFont val="Calibri"/>
        <family val="2"/>
        <scheme val="minor"/>
      </rPr>
      <t>- Honorarios Solicitados:</t>
    </r>
    <r>
      <rPr>
        <sz val="11"/>
        <color theme="1"/>
        <rFont val="Calibri"/>
        <family val="2"/>
        <scheme val="minor"/>
      </rPr>
      <t xml:space="preserve">$ 17.850.000     incluido IVA
</t>
    </r>
    <r>
      <rPr>
        <b/>
        <sz val="11"/>
        <color theme="1"/>
        <rFont val="Calibri"/>
        <family val="2"/>
        <scheme val="minor"/>
      </rPr>
      <t>- Honorarios Aprobados:</t>
    </r>
    <r>
      <rPr>
        <sz val="11"/>
        <color theme="1"/>
        <rFont val="Calibri"/>
        <family val="2"/>
        <scheme val="minor"/>
      </rPr>
      <t xml:space="preserve">$   11.900.000    incluido IVA
</t>
    </r>
    <r>
      <rPr>
        <b/>
        <sz val="11"/>
        <color theme="1"/>
        <rFont val="Calibri"/>
        <family val="2"/>
        <scheme val="minor"/>
      </rPr>
      <t xml:space="preserve">
- No. SINIESTRO AXA COLPATRIA:</t>
    </r>
    <r>
      <rPr>
        <sz val="11"/>
        <color theme="1"/>
        <rFont val="Calibri"/>
        <family val="2"/>
        <scheme val="minor"/>
      </rPr>
      <t xml:space="preserve"> 4-15-57960-2023  </t>
    </r>
  </si>
  <si>
    <r>
      <rPr>
        <b/>
        <sz val="11"/>
        <color theme="1"/>
        <rFont val="Calibri"/>
        <family val="2"/>
        <scheme val="minor"/>
      </rPr>
      <t xml:space="preserve">Investigación Disciplinaria Procuraduría No. IUS - E - 2022 - 283219  IUC- D - 2022- 2589335 
- Investigada: </t>
    </r>
    <r>
      <rPr>
        <sz val="11"/>
        <color theme="1"/>
        <rFont val="Calibri"/>
        <family val="2"/>
        <scheme val="minor"/>
      </rPr>
      <t xml:space="preserve">Cindy Aguilera – Subgerente de Infraestructura
</t>
    </r>
    <r>
      <rPr>
        <b/>
        <sz val="11"/>
        <color theme="1"/>
        <rFont val="Calibri"/>
        <family val="2"/>
        <scheme val="minor"/>
      </rPr>
      <t xml:space="preserve">- Apoderado: </t>
    </r>
    <r>
      <rPr>
        <sz val="11"/>
        <color theme="1"/>
        <rFont val="Calibri"/>
        <family val="2"/>
        <scheme val="minor"/>
      </rPr>
      <t xml:space="preserve">Gabriel Morato
</t>
    </r>
    <r>
      <rPr>
        <b/>
        <sz val="11"/>
        <color theme="1"/>
        <rFont val="Calibri"/>
        <family val="2"/>
        <scheme val="minor"/>
      </rPr>
      <t xml:space="preserve">- Honorarios Solicitados:$ </t>
    </r>
    <r>
      <rPr>
        <sz val="11"/>
        <color theme="1"/>
        <rFont val="Calibri"/>
        <family val="2"/>
        <scheme val="minor"/>
      </rPr>
      <t xml:space="preserve">   $47.6400.000 incluido IVA             
</t>
    </r>
    <r>
      <rPr>
        <b/>
        <sz val="11"/>
        <color theme="1"/>
        <rFont val="Calibri"/>
        <family val="2"/>
        <scheme val="minor"/>
      </rPr>
      <t xml:space="preserve">- Honorarios Aprobados:$  </t>
    </r>
    <r>
      <rPr>
        <sz val="11"/>
        <color theme="1"/>
        <rFont val="Calibri"/>
        <family val="2"/>
        <scheme val="minor"/>
      </rPr>
      <t xml:space="preserve">20.000.000  más IVA
</t>
    </r>
    <r>
      <rPr>
        <b/>
        <sz val="11"/>
        <color theme="1"/>
        <rFont val="Calibri"/>
        <family val="2"/>
        <scheme val="minor"/>
      </rPr>
      <t>- No. SINIESTRO AXA COLPATRIA:</t>
    </r>
    <r>
      <rPr>
        <sz val="11"/>
        <color theme="1"/>
        <rFont val="Calibri"/>
        <family val="2"/>
        <scheme val="minor"/>
      </rPr>
      <t xml:space="preserve"> 4-15-57863-2023 
</t>
    </r>
  </si>
  <si>
    <r>
      <rPr>
        <b/>
        <sz val="11"/>
        <color theme="1"/>
        <rFont val="Calibri"/>
        <family val="2"/>
        <scheme val="minor"/>
      </rPr>
      <t xml:space="preserve">Investigación Disciplinaria Procuraduría No. IUS - E - 2022 - 283219  IUC- D - 2022- 2589335
- Investigado: </t>
    </r>
    <r>
      <rPr>
        <sz val="11"/>
        <color theme="1"/>
        <rFont val="Calibri"/>
        <family val="2"/>
        <scheme val="minor"/>
      </rPr>
      <t xml:space="preserve">	Israel Morales Villalobos - Especialista de Subgerencia de Recursos Físicos.(E)
</t>
    </r>
    <r>
      <rPr>
        <b/>
        <sz val="11"/>
        <color theme="1"/>
        <rFont val="Calibri"/>
        <family val="2"/>
        <scheme val="minor"/>
      </rPr>
      <t>- Apoderado</t>
    </r>
    <r>
      <rPr>
        <sz val="11"/>
        <color theme="1"/>
        <rFont val="Calibri"/>
        <family val="2"/>
        <scheme val="minor"/>
      </rPr>
      <t xml:space="preserve">: ABOGAR CONSULTORES S.A.S. - Rodrigo A. Mariño Montoya
</t>
    </r>
    <r>
      <rPr>
        <b/>
        <sz val="11"/>
        <color theme="1"/>
        <rFont val="Calibri"/>
        <family val="2"/>
        <scheme val="minor"/>
      </rPr>
      <t>- Honorarios Solicitados</t>
    </r>
    <r>
      <rPr>
        <sz val="11"/>
        <color theme="1"/>
        <rFont val="Calibri"/>
        <family val="2"/>
        <scheme val="minor"/>
      </rPr>
      <t xml:space="preserve">: $35.000.000 Incluido IVA
</t>
    </r>
    <r>
      <rPr>
        <b/>
        <sz val="11"/>
        <color theme="1"/>
        <rFont val="Calibri"/>
        <family val="2"/>
        <scheme val="minor"/>
      </rPr>
      <t>- Honorarios Aprobados</t>
    </r>
    <r>
      <rPr>
        <sz val="11"/>
        <color theme="1"/>
        <rFont val="Calibri"/>
        <family val="2"/>
        <scheme val="minor"/>
      </rPr>
      <t xml:space="preserve">:$ 16.000.000  Más IVA
</t>
    </r>
    <r>
      <rPr>
        <b/>
        <sz val="11"/>
        <color theme="1"/>
        <rFont val="Calibri"/>
        <family val="2"/>
        <scheme val="minor"/>
      </rPr>
      <t>- No. SINIESTRO AXA COLPATRIA:</t>
    </r>
    <r>
      <rPr>
        <sz val="11"/>
        <color theme="1"/>
        <rFont val="Calibri"/>
        <family val="2"/>
        <scheme val="minor"/>
      </rPr>
      <t xml:space="preserve"> 4-15-57863-2023-1</t>
    </r>
  </si>
  <si>
    <t>nro_pol</t>
  </si>
  <si>
    <t>Estado</t>
  </si>
  <si>
    <t>nro_stro</t>
  </si>
  <si>
    <t>aaaa_ejercicio</t>
  </si>
  <si>
    <t>Base</t>
  </si>
  <si>
    <t>txt_suc_pol</t>
  </si>
  <si>
    <t>nom_ramo</t>
  </si>
  <si>
    <t>fec_ocurrido</t>
  </si>
  <si>
    <t>fec_aviso</t>
  </si>
  <si>
    <t>fec_registro</t>
  </si>
  <si>
    <t>nom_aseg</t>
  </si>
  <si>
    <t>amparo</t>
  </si>
  <si>
    <t>riesgo</t>
  </si>
  <si>
    <t>agente_interm</t>
  </si>
  <si>
    <t>cod_agente</t>
  </si>
  <si>
    <t>fec_vig_desde</t>
  </si>
  <si>
    <t>fec_vig_hasta</t>
  </si>
  <si>
    <t>nro_doc</t>
  </si>
  <si>
    <t>txt_poliza</t>
  </si>
  <si>
    <t>cod_agrup</t>
  </si>
  <si>
    <t>cod_operacion</t>
  </si>
  <si>
    <t>nro_carpeta_digital</t>
  </si>
  <si>
    <t>txt_causa</t>
  </si>
  <si>
    <t>Valores.Pag-Hono_Final</t>
  </si>
  <si>
    <t>Valores.Pag-Indem_Final</t>
  </si>
  <si>
    <t>Valores.Rsva-Hono_Actual</t>
  </si>
  <si>
    <t>Valores.Rsva-Indem_Actual</t>
  </si>
  <si>
    <t>Incurrido % axa</t>
  </si>
  <si>
    <t>Incurrido 100%</t>
  </si>
  <si>
    <t>Estado Reserva</t>
  </si>
  <si>
    <t>Segmento</t>
  </si>
  <si>
    <t>Detalle_ Pagos</t>
  </si>
  <si>
    <t>Generales</t>
  </si>
  <si>
    <t>BOGOTÁ CORREDORES</t>
  </si>
  <si>
    <t>RESPONSABILIDAD CIVIL</t>
  </si>
  <si>
    <t>LA PREVISORA S.A. COMPAÑIA DE SEGUROS LA PREVISORA S.A. COMPAÑIA DE SEGUROS</t>
  </si>
  <si>
    <t>DIRECTORES Y ADM.SERVIDORES PUBLICOS-PERJUICIOS A TERCEROS</t>
  </si>
  <si>
    <t>CL 57 N. 9 07</t>
  </si>
  <si>
    <t>WILLIS COLOMBIA CORREDORES DE SEG. S.A.</t>
  </si>
  <si>
    <t>DIRECTORES Y ADMINISTRADORES SERVIDORES PUBLICOS</t>
  </si>
  <si>
    <t xml:space="preserve"> </t>
  </si>
  <si>
    <t>ACTOS, ERRORES Y OMISIONES</t>
  </si>
  <si>
    <t>Pago total por indemnización</t>
  </si>
  <si>
    <t>Coaceptado Otros</t>
  </si>
  <si>
    <t>74143/13.6.17/386175/[CHUBB DE COLOMBIA COMPAÑIA DE]|72878/26.9.16/220/[S.A ACE SEGUROS]|709/1.3.18/220/[CHUBB DE COLOMBIA COMPAÑIA DE]</t>
  </si>
  <si>
    <t>Descartado</t>
  </si>
  <si>
    <t>LA PREVISORA S.A. COMPAÑIA DE SEGUROS</t>
  </si>
  <si>
    <t>CL 57 NO 9 7</t>
  </si>
  <si>
    <t>AON RISK SERVICES COLOMBIA S.A</t>
  </si>
  <si>
    <t>Z.CONVERSION GASTOS DE DEFENSA</t>
  </si>
  <si>
    <t>Caso anterior a 2015</t>
  </si>
  <si>
    <t>72944/12..16/344828/[ROBERT AUGUSTO DUARTE QUINTERO]</t>
  </si>
  <si>
    <t>72875/26.9.16/3165587/[S.A ACE SEGUROS]|75963/23.2.18/31758/[CHUBB DE COLOMBIA COMPAÑIA DE]|773/25.9.17/0/[CHUBB DE COLOMBIA COMPAÑIA DE]|368/26.8./0/[CHUBB DE COLOMBIA COMPAÑIA DE]</t>
  </si>
  <si>
    <t>Z. CONVERSION PREDIOS, LABORES Y OPERACIONES</t>
  </si>
  <si>
    <t>75964/23.2.18/4/[CHUBB DE COLOMBIA COMPAÑIA DE]|75778/23.1.18/0/[CHUBB DE COLOMBIA COMPAÑIA DE]</t>
  </si>
  <si>
    <t>Cerrado sin afectación de reserva</t>
  </si>
  <si>
    <t>74146/13.6.17/156/[CHUBB DE COLOMBIA COMPAÑIA DE]</t>
  </si>
  <si>
    <t>74147/13.6.17/165587/[CHUBB DE COLOMBIA COMPAÑIA DE]|708/1.3.18/0/[CHUBB DE COLOMBIA COMPAÑIA DE]|725/26.3.19/0/[CHUBB DE COLOMBIA COMPAÑIA DE]|-725/26.3.19/-0/[CHUBB DE COLOMBIA COMPAÑIA DE]|3/12.8./0/[CHUBB DE COLOMBIA COMPAÑIA DE]</t>
  </si>
  <si>
    <t>GASTOS DE DEFENSA</t>
  </si>
  <si>
    <t>74144/13.6.17/112/[CHUBB DE COLOMBIA COMPAÑIA DE]|72814/19.9.16/165587/[S.A ACE SEGUROS]|262/27.7./112/[CHUBB DE COLOMBIA COMPAÑIA DE]</t>
  </si>
  <si>
    <t>72877/26.9.16/165587/[S.A ACE SEGUROS]|75965/23.2.18/3/[CHUBB DE COLOMBIA COMPAÑIA DE]</t>
  </si>
  <si>
    <t>795/3..18/1/[CHUBB DE COLOMBIA COMPAÑIA DE]|1/12.6./1/[CHUBB DE COLOMBIA COMPAÑIA DE]</t>
  </si>
  <si>
    <t>76434/22.5.18/165587/[CHUBB DE COLOMBIA COMPAÑIA DE]</t>
  </si>
  <si>
    <t>Reserva de indemnización abierta</t>
  </si>
  <si>
    <t>AV CL 26 59 51</t>
  </si>
  <si>
    <t>Indemnización pagada parcialmente</t>
  </si>
  <si>
    <t>78965/25.9.19/248435/[CHUBB DE COLOMBIA COMPAÑIA DE]|79679/26.2./0/[LA PREVISORA S.A. COMPAÑIA DE SEGUROS]|956/26.1.21/40/[CHUBB DE COLOMBIA COMPAÑIA DE]|828/23.4.22/1/[CHUBB DE COLOMBIA COMPAÑIA DE]</t>
  </si>
  <si>
    <t>399/27.8./4563261/[CHUBB DE COLOMBIA COMPAÑIA DE]|83267/22.7.22/4563261/[CHUBB DE COLOMBIA COMPAÑIA DE]</t>
  </si>
  <si>
    <t>Objetado</t>
  </si>
  <si>
    <t>BOGOTA CORREDORES</t>
  </si>
  <si>
    <t>LA PREVISORA S.A. COMPA¥IA DE SEGUROS</t>
  </si>
  <si>
    <t>CALLE 57 # 9 -07</t>
  </si>
  <si>
    <t>WILLIS COLOMBIA CORREDORES DE SEG. S.A</t>
  </si>
  <si>
    <t>STRO-22-000034819</t>
  </si>
  <si>
    <t>Secretaría General Generales</t>
  </si>
  <si>
    <t>85257/4..23/240/[ARIZA Y GOMEZ ABOGADOS SAS]</t>
  </si>
  <si>
    <t>Liquidacion y ofrecimiento</t>
  </si>
  <si>
    <t>STRO-22-000008058</t>
  </si>
  <si>
    <t>Pago Parcial</t>
  </si>
  <si>
    <t>STRO-22-000027192</t>
  </si>
  <si>
    <t>83974/27.12.22/4/[SARA PATRICIA MAYORGA PULIDO]|84781/23.6.23/4/[SARA PATRICIA MAYORGA PULIDO]</t>
  </si>
  <si>
    <t>STRO-22-000036562</t>
  </si>
  <si>
    <t>84117/2.2.23/0/[DEILA LUCIA GUERRA MAESTRE]</t>
  </si>
  <si>
    <t>STRO-22-000028934</t>
  </si>
  <si>
    <t>84236/26.2.23/12/[MARTHA LUCIA TORO AREVALO]</t>
  </si>
  <si>
    <t>STRO-22-000008103</t>
  </si>
  <si>
    <t>STRO-22-000015872</t>
  </si>
  <si>
    <t>84277/8.3.23/0/[MARTHA LUCIA TORO AREVALO]</t>
  </si>
  <si>
    <t>84145/7.2.23/0/[G. HERRERA &amp; ASOCIADOS ABOGADOS S.A.S.]</t>
  </si>
  <si>
    <t>STRO-22-000013074</t>
  </si>
  <si>
    <t>83178/.6.22/3/[FERRER ABOGADOS ASOCIADOS S A S]|84765/22.6.23/3/[FERRER ABOGADOS ASOCIADOS S A S]</t>
  </si>
  <si>
    <t>OfrecimientoRealizado</t>
  </si>
  <si>
    <t>CALLE 57 NO 9  07</t>
  </si>
  <si>
    <t>STRO-23-000012847</t>
  </si>
  <si>
    <t>Esperando Documentos</t>
  </si>
  <si>
    <t>STRO-23-100006373</t>
  </si>
  <si>
    <t>STRO-23-100012457</t>
  </si>
  <si>
    <t>ContratoTransaccionEnviado</t>
  </si>
  <si>
    <t>STRO-23-000012842</t>
  </si>
  <si>
    <t>STRO-23-000007108</t>
  </si>
  <si>
    <t>84577/13.5.23/0/[DEILA LUCIA GUERRA MAESTRE]</t>
  </si>
  <si>
    <t>Analisis</t>
  </si>
  <si>
    <t>STRO-23-100008417</t>
  </si>
  <si>
    <t>855/17..23/0/[DEILA LUCIA GUERRA MAESTRE]</t>
  </si>
  <si>
    <t>STRO-23-100005596</t>
  </si>
  <si>
    <t>851/15.9.23/  /[ANDRES MURCIA VARGAS ABOGADOS ASOCIADOS]</t>
  </si>
  <si>
    <t>STRO-23-000010357</t>
  </si>
  <si>
    <t>84783/23.6.23/0/[HECTOR ENRIQUE FERRER LEAL]|85181/19.9.23/ 9 /[HECTOR ENRIQUE FERRER LEAL]</t>
  </si>
  <si>
    <t>85261/5..23/0/[ABOGAR CONSULTORES LEGALES SAS]|851/19.9.23/ 8 /[ABOGAR CONSULTORES LEGALES SAS]</t>
  </si>
  <si>
    <t>847/13.6.23/0/[HECTOR ENRIQUE FERRER LEAL]|85186/.9.23/ 9 /[HECTOR ENRIQUE FERRER LEAL]</t>
  </si>
  <si>
    <t>STRO-23-100010648</t>
  </si>
  <si>
    <t>848/27.6.23/0/[HECTOR ENRIQUE FERRER LEAL]|85185/.9.23/ 7 /[HECTOR ENRIQUE FERRER LEAL]</t>
  </si>
  <si>
    <t>85255/3..23/0/[ABOGAR CONSULTORES LEGALES SAS]|85193/21.9.23/ 9 /[ABOGAR CONSULTORES LEGALES SAS]</t>
  </si>
  <si>
    <t>84968/9.8.23//[FERRER ABOGADOS ASOCIADOS S A S]|85176/19.9.23/  /[FERRER ABOGADOS ASOCIADOS S A S]</t>
  </si>
  <si>
    <t>STRO-23-000012583</t>
  </si>
  <si>
    <t>STRO-23-000007310</t>
  </si>
  <si>
    <t>84843/5.7.23/0/[CARLOS EDUARDO MEDELLIN BECERRA]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</si>
</sst>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quot;$&quot;\ * #,##0_-;\-&quot;$&quot;\ * #,##0_-;_-&quot;$&quot;\ * &quot;-&quot;??_-;_-@_-"/>
    <numFmt numFmtId="165" formatCode="_-* #,##0_-;\-* #,##0_-;_-* &quot;-&quot;??_-;_-@_-"/>
  </numFmts>
  <fonts count="19" x14ac:knownFonts="1">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sz val="11"/>
      <name val="Calibri"/>
      <family val="2"/>
    </font>
    <font>
      <b/>
      <sz val="18"/>
      <name val="Calibri"/>
      <family val="2"/>
    </font>
    <font>
      <b/>
      <sz val="12"/>
      <name val="Calibri"/>
      <family val="2"/>
    </font>
    <font>
      <b/>
      <sz val="16"/>
      <name val="Calibri"/>
      <family val="2"/>
    </font>
    <font>
      <b/>
      <sz val="11"/>
      <color theme="1"/>
      <name val="Arial"/>
      <family val="2"/>
    </font>
    <font>
      <b/>
      <sz val="11"/>
      <name val="Arial"/>
      <family val="2"/>
    </font>
    <font>
      <b/>
      <sz val="11"/>
      <name val="Calibri"/>
      <family val="2"/>
    </font>
    <font>
      <b/>
      <sz val="16"/>
      <color theme="1"/>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sz val="11"/>
      <color theme="0"/>
      <name val="Calibri"/>
      <family val="2"/>
      <scheme val="minor"/>
    </font>
    <font>
      <b/>
      <sz val="24"/>
      <color theme="1"/>
      <name val="Arial"/>
      <family val="2"/>
    </font>
    <font>
      <b/>
      <sz val="10"/>
      <color rgb="FFFA7D00"/>
      <name val="Arial"/>
      <family val="2"/>
    </font>
    <font>
      <b/>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F2F2F2"/>
      </patternFill>
    </fill>
    <fill>
      <patternFill patternType="solid">
        <fgColor rgb="FF00008F"/>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7" fillId="6" borderId="28" applyNumberFormat="0" applyAlignment="0" applyProtection="0"/>
  </cellStyleXfs>
  <cellXfs count="118">
    <xf numFmtId="0" fontId="0" fillId="0" borderId="0" xfId="0"/>
    <xf numFmtId="0" fontId="4" fillId="0" borderId="0" xfId="0" applyFont="1"/>
    <xf numFmtId="0" fontId="4" fillId="2" borderId="0" xfId="0" applyFont="1" applyFill="1"/>
    <xf numFmtId="0" fontId="6" fillId="3" borderId="4" xfId="0" applyFont="1" applyFill="1" applyBorder="1" applyAlignment="1">
      <alignment horizontal="center" vertical="center"/>
    </xf>
    <xf numFmtId="0" fontId="4" fillId="2" borderId="5" xfId="0" applyFont="1" applyFill="1" applyBorder="1" applyAlignment="1">
      <alignment vertical="center"/>
    </xf>
    <xf numFmtId="164" fontId="4" fillId="2" borderId="6" xfId="1" applyNumberFormat="1" applyFont="1" applyFill="1" applyBorder="1" applyAlignment="1">
      <alignment vertical="center"/>
    </xf>
    <xf numFmtId="14" fontId="4" fillId="2" borderId="6" xfId="0" applyNumberFormat="1" applyFont="1" applyFill="1" applyBorder="1" applyAlignment="1">
      <alignment horizontal="center" vertical="center"/>
    </xf>
    <xf numFmtId="0" fontId="4" fillId="2" borderId="7" xfId="0" applyFont="1" applyFill="1" applyBorder="1" applyAlignment="1">
      <alignment vertical="center"/>
    </xf>
    <xf numFmtId="0" fontId="4" fillId="2" borderId="0" xfId="0" applyFont="1" applyFill="1" applyAlignment="1">
      <alignment vertical="center"/>
    </xf>
    <xf numFmtId="0" fontId="4" fillId="0" borderId="0" xfId="0" applyFont="1" applyAlignment="1">
      <alignment vertical="center"/>
    </xf>
    <xf numFmtId="0" fontId="4" fillId="2" borderId="8" xfId="0" applyFont="1" applyFill="1" applyBorder="1" applyAlignment="1">
      <alignment vertical="center"/>
    </xf>
    <xf numFmtId="164" fontId="4" fillId="2" borderId="9" xfId="1" applyNumberFormat="1" applyFont="1" applyFill="1" applyBorder="1" applyAlignment="1">
      <alignment vertical="center"/>
    </xf>
    <xf numFmtId="14" fontId="4" fillId="2" borderId="9" xfId="0" applyNumberFormat="1" applyFont="1" applyFill="1" applyBorder="1" applyAlignment="1">
      <alignment horizontal="center" vertical="center"/>
    </xf>
    <xf numFmtId="0" fontId="4" fillId="2" borderId="10" xfId="0" applyFont="1" applyFill="1" applyBorder="1" applyAlignment="1">
      <alignment vertical="center"/>
    </xf>
    <xf numFmtId="0" fontId="4" fillId="2" borderId="8" xfId="0" applyFont="1" applyFill="1" applyBorder="1" applyAlignment="1">
      <alignment vertical="center" wrapText="1"/>
    </xf>
    <xf numFmtId="0" fontId="4" fillId="2" borderId="10" xfId="0" applyFont="1" applyFill="1" applyBorder="1" applyAlignment="1">
      <alignment horizontal="left" vertical="center" wrapText="1"/>
    </xf>
    <xf numFmtId="0" fontId="4" fillId="4" borderId="0" xfId="0" applyFont="1" applyFill="1" applyAlignment="1">
      <alignment vertical="center"/>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164" fontId="4" fillId="2" borderId="12" xfId="1" applyNumberFormat="1" applyFont="1" applyFill="1" applyBorder="1" applyAlignment="1">
      <alignment vertical="center"/>
    </xf>
    <xf numFmtId="14" fontId="4" fillId="2" borderId="12" xfId="0" applyNumberFormat="1" applyFont="1" applyFill="1" applyBorder="1" applyAlignment="1">
      <alignment horizontal="center" vertical="center"/>
    </xf>
    <xf numFmtId="0" fontId="4" fillId="2" borderId="13" xfId="0" applyFont="1" applyFill="1" applyBorder="1" applyAlignment="1">
      <alignment vertical="center"/>
    </xf>
    <xf numFmtId="0" fontId="4" fillId="2" borderId="14" xfId="0" applyFont="1" applyFill="1" applyBorder="1" applyAlignment="1">
      <alignment horizontal="left" vertical="center" wrapText="1"/>
    </xf>
    <xf numFmtId="164" fontId="4" fillId="2" borderId="15" xfId="1" applyNumberFormat="1" applyFont="1" applyFill="1" applyBorder="1" applyAlignment="1">
      <alignment vertical="center"/>
    </xf>
    <xf numFmtId="14" fontId="4" fillId="2" borderId="15" xfId="0" applyNumberFormat="1" applyFont="1" applyFill="1" applyBorder="1" applyAlignment="1">
      <alignment horizontal="center" vertical="center"/>
    </xf>
    <xf numFmtId="0" fontId="4" fillId="2" borderId="16" xfId="0" applyFont="1" applyFill="1" applyBorder="1" applyAlignment="1">
      <alignment vertical="center"/>
    </xf>
    <xf numFmtId="0" fontId="7" fillId="3" borderId="17" xfId="0" applyFont="1" applyFill="1" applyBorder="1" applyAlignment="1">
      <alignment horizontal="right" vertical="center"/>
    </xf>
    <xf numFmtId="164" fontId="7" fillId="3" borderId="17" xfId="0" applyNumberFormat="1" applyFont="1" applyFill="1" applyBorder="1" applyAlignment="1">
      <alignment vertical="center"/>
    </xf>
    <xf numFmtId="0" fontId="0" fillId="0" borderId="0" xfId="0" applyAlignment="1">
      <alignment vertical="center"/>
    </xf>
    <xf numFmtId="0" fontId="0" fillId="2" borderId="0" xfId="0" applyFill="1" applyAlignment="1">
      <alignment vertical="center"/>
    </xf>
    <xf numFmtId="14" fontId="0" fillId="2" borderId="9" xfId="0" applyNumberFormat="1" applyFill="1" applyBorder="1" applyAlignment="1">
      <alignment horizontal="center" vertical="center"/>
    </xf>
    <xf numFmtId="0" fontId="0" fillId="2" borderId="9" xfId="0" applyFill="1" applyBorder="1" applyAlignment="1">
      <alignment horizontal="center" vertical="center"/>
    </xf>
    <xf numFmtId="0" fontId="4" fillId="2" borderId="9" xfId="0" applyFont="1" applyFill="1" applyBorder="1" applyAlignment="1">
      <alignment vertical="center"/>
    </xf>
    <xf numFmtId="14" fontId="2" fillId="2" borderId="9" xfId="0" applyNumberFormat="1" applyFont="1" applyFill="1" applyBorder="1" applyAlignment="1">
      <alignment horizontal="center" vertical="center"/>
    </xf>
    <xf numFmtId="0" fontId="4" fillId="2" borderId="9" xfId="0" applyFont="1" applyFill="1" applyBorder="1" applyAlignment="1">
      <alignment vertical="center" wrapText="1"/>
    </xf>
    <xf numFmtId="0" fontId="4" fillId="2" borderId="9" xfId="0" applyFont="1" applyFill="1" applyBorder="1" applyAlignment="1">
      <alignment horizontal="left" vertical="center" wrapText="1"/>
    </xf>
    <xf numFmtId="0" fontId="0" fillId="2" borderId="9" xfId="0" applyFill="1" applyBorder="1" applyAlignment="1">
      <alignment vertical="center"/>
    </xf>
    <xf numFmtId="0" fontId="0" fillId="0" borderId="10" xfId="0" applyBorder="1" applyAlignment="1">
      <alignment vertical="center" wrapText="1"/>
    </xf>
    <xf numFmtId="164" fontId="0" fillId="2" borderId="9" xfId="0" applyNumberFormat="1" applyFill="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4" fillId="2" borderId="16" xfId="0" applyFont="1" applyFill="1" applyBorder="1" applyAlignment="1">
      <alignment vertical="center" wrapText="1"/>
    </xf>
    <xf numFmtId="0" fontId="0" fillId="2" borderId="9" xfId="0" applyFill="1" applyBorder="1" applyAlignment="1">
      <alignment vertical="center" wrapText="1"/>
    </xf>
    <xf numFmtId="44" fontId="0" fillId="2" borderId="9" xfId="1" applyFont="1" applyFill="1" applyBorder="1" applyAlignment="1">
      <alignment vertical="center"/>
    </xf>
    <xf numFmtId="0" fontId="0" fillId="2" borderId="9" xfId="0" applyFill="1" applyBorder="1" applyAlignment="1">
      <alignment horizontal="center" vertical="center" wrapText="1"/>
    </xf>
    <xf numFmtId="44" fontId="0" fillId="2" borderId="9" xfId="0" applyNumberFormat="1" applyFill="1" applyBorder="1" applyAlignment="1">
      <alignment horizontal="center" vertical="center"/>
    </xf>
    <xf numFmtId="164" fontId="0" fillId="2" borderId="9" xfId="1" applyNumberFormat="1" applyFont="1" applyFill="1" applyBorder="1" applyAlignment="1">
      <alignment vertical="center"/>
    </xf>
    <xf numFmtId="0" fontId="0" fillId="2" borderId="0" xfId="0" applyFill="1"/>
    <xf numFmtId="0" fontId="0" fillId="2" borderId="9" xfId="0" applyFill="1" applyBorder="1" applyAlignment="1">
      <alignment horizontal="left" vertical="center" wrapText="1"/>
    </xf>
    <xf numFmtId="0" fontId="0" fillId="2" borderId="9" xfId="0" applyFill="1" applyBorder="1" applyAlignment="1">
      <alignment horizontal="center"/>
    </xf>
    <xf numFmtId="164" fontId="0" fillId="2" borderId="9" xfId="1" applyNumberFormat="1" applyFont="1"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left" vertical="center"/>
    </xf>
    <xf numFmtId="1" fontId="0" fillId="2" borderId="9" xfId="0" applyNumberFormat="1" applyFill="1" applyBorder="1" applyAlignment="1">
      <alignment horizontal="center" vertical="center"/>
    </xf>
    <xf numFmtId="14" fontId="0" fillId="2" borderId="12" xfId="0" applyNumberFormat="1" applyFill="1" applyBorder="1" applyAlignment="1">
      <alignment horizontal="center" vertical="center"/>
    </xf>
    <xf numFmtId="0" fontId="0" fillId="2" borderId="12" xfId="0" applyFill="1" applyBorder="1" applyAlignment="1">
      <alignment horizontal="center" vertical="center"/>
    </xf>
    <xf numFmtId="0" fontId="0" fillId="2" borderId="12" xfId="0" applyFill="1" applyBorder="1" applyAlignment="1">
      <alignment vertical="center"/>
    </xf>
    <xf numFmtId="164" fontId="0" fillId="2" borderId="12" xfId="1" applyNumberFormat="1" applyFont="1"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horizontal="center"/>
    </xf>
    <xf numFmtId="164" fontId="0" fillId="2" borderId="12" xfId="0" applyNumberFormat="1" applyFill="1" applyBorder="1" applyAlignment="1">
      <alignment horizontal="center" vertical="center"/>
    </xf>
    <xf numFmtId="164" fontId="0" fillId="2" borderId="12" xfId="1" applyNumberFormat="1" applyFont="1" applyFill="1" applyBorder="1" applyAlignment="1">
      <alignment horizontal="center" vertical="center"/>
    </xf>
    <xf numFmtId="14" fontId="0" fillId="2" borderId="18" xfId="0" applyNumberFormat="1" applyFill="1" applyBorder="1" applyAlignment="1">
      <alignment horizontal="center" vertical="center"/>
    </xf>
    <xf numFmtId="0" fontId="0" fillId="2" borderId="18" xfId="0" applyFill="1" applyBorder="1" applyAlignment="1">
      <alignment horizontal="center" vertical="center"/>
    </xf>
    <xf numFmtId="0" fontId="4" fillId="2" borderId="18" xfId="0" applyFont="1" applyFill="1" applyBorder="1" applyAlignment="1">
      <alignment vertical="center"/>
    </xf>
    <xf numFmtId="164" fontId="4" fillId="2" borderId="18" xfId="1" applyNumberFormat="1" applyFont="1" applyFill="1" applyBorder="1" applyAlignment="1">
      <alignment vertical="center"/>
    </xf>
    <xf numFmtId="14" fontId="4" fillId="2" borderId="18" xfId="0" applyNumberFormat="1" applyFont="1" applyFill="1" applyBorder="1" applyAlignment="1">
      <alignment horizontal="center" vertical="center"/>
    </xf>
    <xf numFmtId="164" fontId="0" fillId="2" borderId="18" xfId="0" applyNumberFormat="1" applyFill="1" applyBorder="1" applyAlignment="1">
      <alignment horizontal="center" vertical="center"/>
    </xf>
    <xf numFmtId="14" fontId="0" fillId="2" borderId="19" xfId="0" applyNumberFormat="1" applyFill="1" applyBorder="1" applyAlignment="1">
      <alignment horizontal="center" vertical="center"/>
    </xf>
    <xf numFmtId="0" fontId="0" fillId="2" borderId="19" xfId="0" applyFill="1" applyBorder="1" applyAlignment="1">
      <alignment horizontal="center" vertical="center"/>
    </xf>
    <xf numFmtId="0" fontId="0" fillId="2" borderId="19" xfId="0" applyFill="1" applyBorder="1" applyAlignment="1">
      <alignment vertical="center" wrapText="1"/>
    </xf>
    <xf numFmtId="164" fontId="0" fillId="2" borderId="19" xfId="1" applyNumberFormat="1" applyFont="1" applyFill="1" applyBorder="1" applyAlignment="1">
      <alignment horizontal="center" vertical="center"/>
    </xf>
    <xf numFmtId="164" fontId="0" fillId="2" borderId="19" xfId="0" applyNumberFormat="1" applyFill="1" applyBorder="1" applyAlignment="1">
      <alignment horizontal="center" vertical="center"/>
    </xf>
    <xf numFmtId="0" fontId="0" fillId="2" borderId="18" xfId="0" applyFill="1" applyBorder="1" applyAlignment="1">
      <alignment vertical="center" wrapText="1"/>
    </xf>
    <xf numFmtId="164" fontId="0" fillId="2" borderId="18" xfId="1" applyNumberFormat="1" applyFont="1" applyFill="1" applyBorder="1" applyAlignment="1">
      <alignment horizontal="center" vertical="center"/>
    </xf>
    <xf numFmtId="0" fontId="0" fillId="2" borderId="19" xfId="0" applyFill="1" applyBorder="1" applyAlignment="1">
      <alignment horizontal="left" vertical="center" wrapText="1"/>
    </xf>
    <xf numFmtId="0" fontId="0" fillId="2" borderId="18" xfId="0" applyFill="1" applyBorder="1" applyAlignment="1">
      <alignment vertical="center"/>
    </xf>
    <xf numFmtId="0" fontId="8" fillId="5" borderId="9" xfId="0" applyFont="1" applyFill="1" applyBorder="1" applyAlignment="1">
      <alignment horizontal="center" vertical="center"/>
    </xf>
    <xf numFmtId="0" fontId="8" fillId="5"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0" fillId="2" borderId="9" xfId="0" applyFill="1" applyBorder="1" applyAlignment="1">
      <alignment wrapText="1"/>
    </xf>
    <xf numFmtId="0" fontId="0" fillId="2" borderId="12" xfId="0" applyFill="1" applyBorder="1" applyAlignment="1">
      <alignment wrapText="1"/>
    </xf>
    <xf numFmtId="0" fontId="11" fillId="0" borderId="18" xfId="0" applyFont="1" applyBorder="1" applyAlignment="1">
      <alignment horizontal="right" vertical="center"/>
    </xf>
    <xf numFmtId="164" fontId="11" fillId="5" borderId="27" xfId="0" applyNumberFormat="1" applyFont="1" applyFill="1" applyBorder="1" applyAlignment="1">
      <alignment vertical="center"/>
    </xf>
    <xf numFmtId="164" fontId="11" fillId="5" borderId="18" xfId="0" applyNumberFormat="1" applyFont="1" applyFill="1" applyBorder="1" applyAlignment="1">
      <alignment vertical="center"/>
    </xf>
    <xf numFmtId="164" fontId="0" fillId="2" borderId="18" xfId="1" applyNumberFormat="1" applyFont="1" applyFill="1" applyBorder="1" applyAlignment="1">
      <alignment vertical="center"/>
    </xf>
    <xf numFmtId="0" fontId="0" fillId="2" borderId="12" xfId="0" applyFill="1" applyBorder="1" applyAlignment="1">
      <alignment horizontal="left" vertical="center" wrapText="1"/>
    </xf>
    <xf numFmtId="164" fontId="0" fillId="2" borderId="0" xfId="0" applyNumberFormat="1" applyFill="1"/>
    <xf numFmtId="0" fontId="15" fillId="2" borderId="0" xfId="0" applyFont="1" applyFill="1"/>
    <xf numFmtId="164" fontId="15" fillId="2" borderId="0" xfId="1" applyNumberFormat="1" applyFont="1" applyFill="1"/>
    <xf numFmtId="44" fontId="15" fillId="2" borderId="0" xfId="0" applyNumberFormat="1" applyFont="1" applyFill="1"/>
    <xf numFmtId="14" fontId="15" fillId="2" borderId="0" xfId="0" applyNumberFormat="1" applyFont="1" applyFill="1"/>
    <xf numFmtId="14" fontId="0" fillId="2" borderId="9" xfId="0" applyNumberFormat="1" applyFill="1" applyBorder="1" applyAlignment="1">
      <alignment vertical="center"/>
    </xf>
    <xf numFmtId="0" fontId="0" fillId="0" borderId="0" xfId="0" applyAlignment="1">
      <alignment horizontal="center"/>
    </xf>
    <xf numFmtId="0" fontId="0" fillId="2" borderId="0" xfId="0" applyFill="1" applyAlignment="1">
      <alignment horizontal="center"/>
    </xf>
    <xf numFmtId="0" fontId="15" fillId="2" borderId="0" xfId="0" applyFont="1" applyFill="1" applyAlignment="1">
      <alignment horizontal="center"/>
    </xf>
    <xf numFmtId="0" fontId="18" fillId="7" borderId="0" xfId="0" applyFont="1" applyFill="1" applyAlignment="1">
      <alignment horizontal="center" vertical="center"/>
    </xf>
    <xf numFmtId="14" fontId="18" fillId="7" borderId="0" xfId="0" applyNumberFormat="1" applyFont="1" applyFill="1" applyAlignment="1">
      <alignment horizontal="center" vertical="center"/>
    </xf>
    <xf numFmtId="165" fontId="15" fillId="7" borderId="0" xfId="2" applyNumberFormat="1" applyFont="1" applyFill="1" applyAlignment="1">
      <alignment horizontal="center" vertical="center"/>
    </xf>
    <xf numFmtId="165" fontId="18" fillId="7" borderId="0" xfId="2" applyNumberFormat="1" applyFont="1" applyFill="1" applyAlignment="1">
      <alignment horizontal="center" vertical="center"/>
    </xf>
    <xf numFmtId="0" fontId="18" fillId="7" borderId="28" xfId="3" applyFont="1" applyFill="1" applyAlignment="1">
      <alignment horizontal="center" vertical="center"/>
    </xf>
    <xf numFmtId="14" fontId="0" fillId="0" borderId="0" xfId="0" applyNumberFormat="1"/>
    <xf numFmtId="165" fontId="0" fillId="0" borderId="0" xfId="2" applyNumberFormat="1" applyFont="1"/>
    <xf numFmtId="165" fontId="1" fillId="0" borderId="0" xfId="2" applyNumberFormat="1" applyFont="1"/>
    <xf numFmtId="165" fontId="3" fillId="0" borderId="0" xfId="2" applyNumberFormat="1" applyFont="1"/>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6" fillId="2" borderId="20"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0" xfId="0" applyFont="1" applyFill="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3" fillId="0" borderId="9" xfId="0" applyFont="1" applyBorder="1" applyAlignment="1">
      <alignment horizontal="center" vertical="center" wrapText="1"/>
    </xf>
  </cellXfs>
  <cellStyles count="4">
    <cellStyle name="Cálculo" xfId="3" builtinId="22"/>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2724150</xdr:colOff>
      <xdr:row>1</xdr:row>
      <xdr:rowOff>152400</xdr:rowOff>
    </xdr:from>
    <xdr:to>
      <xdr:col>3</xdr:col>
      <xdr:colOff>3581400</xdr:colOff>
      <xdr:row>1</xdr:row>
      <xdr:rowOff>666750</xdr:rowOff>
    </xdr:to>
    <xdr:pic>
      <xdr:nvPicPr>
        <xdr:cNvPr id="2" name="Imagen 1">
          <a:extLst>
            <a:ext uri="{FF2B5EF4-FFF2-40B4-BE49-F238E27FC236}">
              <a16:creationId xmlns:a16="http://schemas.microsoft.com/office/drawing/2014/main" id="{7900C71A-6B95-4FB5-BF40-09750BD1B9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01200" y="352425"/>
          <a:ext cx="8572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2012156</xdr:colOff>
      <xdr:row>1</xdr:row>
      <xdr:rowOff>904875</xdr:rowOff>
    </xdr:from>
    <xdr:to>
      <xdr:col>3</xdr:col>
      <xdr:colOff>4381499</xdr:colOff>
      <xdr:row>1</xdr:row>
      <xdr:rowOff>1321594</xdr:rowOff>
    </xdr:to>
    <xdr:pic>
      <xdr:nvPicPr>
        <xdr:cNvPr id="4" name="Imagen 3">
          <a:extLst>
            <a:ext uri="{FF2B5EF4-FFF2-40B4-BE49-F238E27FC236}">
              <a16:creationId xmlns:a16="http://schemas.microsoft.com/office/drawing/2014/main" id="{B41BF0C4-D59A-4CA7-AFAA-B891A29C78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89206" y="1104900"/>
          <a:ext cx="2369343" cy="416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304800</xdr:colOff>
      <xdr:row>1</xdr:row>
      <xdr:rowOff>152400</xdr:rowOff>
    </xdr:from>
    <xdr:to>
      <xdr:col>0</xdr:col>
      <xdr:colOff>1697831</xdr:colOff>
      <xdr:row>1</xdr:row>
      <xdr:rowOff>1376362</xdr:rowOff>
    </xdr:to>
    <xdr:pic>
      <xdr:nvPicPr>
        <xdr:cNvPr id="5" name="Imagen 4" descr="La Previsora | Aparcar">
          <a:extLst>
            <a:ext uri="{FF2B5EF4-FFF2-40B4-BE49-F238E27FC236}">
              <a16:creationId xmlns:a16="http://schemas.microsoft.com/office/drawing/2014/main" id="{4E23D28A-E31F-48EC-B03D-97AC94D136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800" y="352425"/>
          <a:ext cx="1393031" cy="1223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2724150</xdr:colOff>
      <xdr:row>22</xdr:row>
      <xdr:rowOff>285750</xdr:rowOff>
    </xdr:from>
    <xdr:ext cx="857250" cy="514350"/>
    <xdr:pic>
      <xdr:nvPicPr>
        <xdr:cNvPr id="6" name="Imagen 5">
          <a:extLst>
            <a:ext uri="{FF2B5EF4-FFF2-40B4-BE49-F238E27FC236}">
              <a16:creationId xmlns:a16="http://schemas.microsoft.com/office/drawing/2014/main" id="{D059510A-8915-48CF-A448-1CC89D773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01200" y="7391400"/>
          <a:ext cx="8572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1983581</xdr:colOff>
      <xdr:row>22</xdr:row>
      <xdr:rowOff>1257300</xdr:rowOff>
    </xdr:from>
    <xdr:to>
      <xdr:col>3</xdr:col>
      <xdr:colOff>4352924</xdr:colOff>
      <xdr:row>22</xdr:row>
      <xdr:rowOff>1674019</xdr:rowOff>
    </xdr:to>
    <xdr:pic>
      <xdr:nvPicPr>
        <xdr:cNvPr id="7" name="Imagen 6">
          <a:extLst>
            <a:ext uri="{FF2B5EF4-FFF2-40B4-BE49-F238E27FC236}">
              <a16:creationId xmlns:a16="http://schemas.microsoft.com/office/drawing/2014/main" id="{08A9B1E5-9819-4457-A771-421DD34D983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60631" y="8362950"/>
          <a:ext cx="2369343" cy="416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xdr:colOff>
      <xdr:row>22</xdr:row>
      <xdr:rowOff>409575</xdr:rowOff>
    </xdr:from>
    <xdr:to>
      <xdr:col>0</xdr:col>
      <xdr:colOff>1526381</xdr:colOff>
      <xdr:row>22</xdr:row>
      <xdr:rowOff>1509712</xdr:rowOff>
    </xdr:to>
    <xdr:pic>
      <xdr:nvPicPr>
        <xdr:cNvPr id="8" name="Imagen 7" descr="La Previsora | Aparcar">
          <a:extLst>
            <a:ext uri="{FF2B5EF4-FFF2-40B4-BE49-F238E27FC236}">
              <a16:creationId xmlns:a16="http://schemas.microsoft.com/office/drawing/2014/main" id="{CB8DB32D-8C8D-43AD-ACEE-42165143E1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3350" y="7515225"/>
          <a:ext cx="1393031" cy="1100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337456</xdr:colOff>
      <xdr:row>1</xdr:row>
      <xdr:rowOff>263977</xdr:rowOff>
    </xdr:from>
    <xdr:to>
      <xdr:col>2</xdr:col>
      <xdr:colOff>825499</xdr:colOff>
      <xdr:row>5</xdr:row>
      <xdr:rowOff>178755</xdr:rowOff>
    </xdr:to>
    <xdr:pic>
      <xdr:nvPicPr>
        <xdr:cNvPr id="2" name="Imagen 1" descr="La Previsora | Aparcar">
          <a:extLst>
            <a:ext uri="{FF2B5EF4-FFF2-40B4-BE49-F238E27FC236}">
              <a16:creationId xmlns:a16="http://schemas.microsoft.com/office/drawing/2014/main" id="{2F87EFFD-0317-48CE-91C4-535BF6BE24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331" y="454477"/>
          <a:ext cx="2266043" cy="2105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1186321</xdr:colOff>
      <xdr:row>1</xdr:row>
      <xdr:rowOff>497683</xdr:rowOff>
    </xdr:from>
    <xdr:to>
      <xdr:col>13</xdr:col>
      <xdr:colOff>1555749</xdr:colOff>
      <xdr:row>3</xdr:row>
      <xdr:rowOff>254000</xdr:rowOff>
    </xdr:to>
    <xdr:pic>
      <xdr:nvPicPr>
        <xdr:cNvPr id="3" name="Imagen 2">
          <a:extLst>
            <a:ext uri="{FF2B5EF4-FFF2-40B4-BE49-F238E27FC236}">
              <a16:creationId xmlns:a16="http://schemas.microsoft.com/office/drawing/2014/main" id="{453C07CB-86AE-461A-B1D8-33F67BF525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03321" y="688183"/>
          <a:ext cx="1941053" cy="772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30E3-4598-4726-A65F-7F236A2D11BB}">
  <dimension ref="A1:BB26"/>
  <sheetViews>
    <sheetView topLeftCell="A13" workbookViewId="0">
      <selection activeCell="D26" sqref="D26"/>
    </sheetView>
  </sheetViews>
  <sheetFormatPr baseColWidth="10" defaultColWidth="11.42578125" defaultRowHeight="15" x14ac:dyDescent="0.25"/>
  <cols>
    <col min="1" max="1" width="65.85546875" style="1" customWidth="1"/>
    <col min="2" max="2" width="21.28515625" style="1" customWidth="1"/>
    <col min="3" max="3" width="16" style="1" customWidth="1"/>
    <col min="4" max="4" width="66.7109375" style="1" customWidth="1"/>
    <col min="5" max="54" width="11.42578125" style="2"/>
    <col min="55" max="16384" width="11.42578125" style="1"/>
  </cols>
  <sheetData>
    <row r="1" spans="1:54" ht="15.75" thickBot="1" x14ac:dyDescent="0.3"/>
    <row r="2" spans="1:54" ht="129" customHeight="1" thickBot="1" x14ac:dyDescent="0.3">
      <c r="A2" s="105" t="s">
        <v>24</v>
      </c>
      <c r="B2" s="106"/>
      <c r="C2" s="106"/>
      <c r="D2" s="107"/>
    </row>
    <row r="3" spans="1:54" ht="16.5" thickBot="1" x14ac:dyDescent="0.3">
      <c r="A3" s="3" t="s">
        <v>1</v>
      </c>
      <c r="B3" s="3" t="s">
        <v>2</v>
      </c>
      <c r="C3" s="3" t="s">
        <v>3</v>
      </c>
      <c r="D3" s="3" t="s">
        <v>4</v>
      </c>
    </row>
    <row r="4" spans="1:54" s="9" customFormat="1" x14ac:dyDescent="0.25">
      <c r="A4" s="4" t="s">
        <v>5</v>
      </c>
      <c r="B4" s="5">
        <v>890000</v>
      </c>
      <c r="C4" s="6">
        <v>43854</v>
      </c>
      <c r="D4" s="7" t="s">
        <v>6</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row>
    <row r="5" spans="1:54" s="9" customFormat="1" x14ac:dyDescent="0.25">
      <c r="A5" s="10" t="s">
        <v>7</v>
      </c>
      <c r="B5" s="11">
        <v>6686626</v>
      </c>
      <c r="C5" s="12">
        <v>43880</v>
      </c>
      <c r="D5" s="13" t="s">
        <v>6</v>
      </c>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row>
    <row r="6" spans="1:54" s="9" customFormat="1" ht="30" x14ac:dyDescent="0.25">
      <c r="A6" s="14" t="s">
        <v>8</v>
      </c>
      <c r="B6" s="11">
        <v>429900</v>
      </c>
      <c r="C6" s="12">
        <v>44001</v>
      </c>
      <c r="D6" s="13" t="s">
        <v>6</v>
      </c>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s="9" customFormat="1" x14ac:dyDescent="0.25">
      <c r="A7" s="10" t="s">
        <v>9</v>
      </c>
      <c r="B7" s="11">
        <v>342475</v>
      </c>
      <c r="C7" s="12">
        <v>44139</v>
      </c>
      <c r="D7" s="13" t="s">
        <v>10</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row>
    <row r="8" spans="1:54" s="9" customFormat="1" ht="45" x14ac:dyDescent="0.25">
      <c r="A8" s="10" t="s">
        <v>11</v>
      </c>
      <c r="B8" s="11">
        <v>942126</v>
      </c>
      <c r="C8" s="12">
        <v>44141</v>
      </c>
      <c r="D8" s="15" t="s">
        <v>12</v>
      </c>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row>
    <row r="9" spans="1:54" s="9" customFormat="1" x14ac:dyDescent="0.25">
      <c r="A9" s="10" t="s">
        <v>13</v>
      </c>
      <c r="B9" s="11">
        <v>1746796</v>
      </c>
      <c r="C9" s="12">
        <v>44356</v>
      </c>
      <c r="D9" s="13" t="s">
        <v>6</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row>
    <row r="10" spans="1:54" s="9" customFormat="1" x14ac:dyDescent="0.25">
      <c r="A10" s="10" t="s">
        <v>14</v>
      </c>
      <c r="B10" s="11">
        <v>639950</v>
      </c>
      <c r="C10" s="12">
        <v>44372</v>
      </c>
      <c r="D10" s="13" t="s">
        <v>6</v>
      </c>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row>
    <row r="11" spans="1:54" s="9" customFormat="1" x14ac:dyDescent="0.25">
      <c r="A11" s="14" t="s">
        <v>15</v>
      </c>
      <c r="B11" s="11">
        <v>2670000</v>
      </c>
      <c r="C11" s="12">
        <v>44419</v>
      </c>
      <c r="D11" s="13" t="s">
        <v>6</v>
      </c>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row>
    <row r="12" spans="1:54" s="16" customFormat="1" x14ac:dyDescent="0.25">
      <c r="A12" s="10" t="s">
        <v>16</v>
      </c>
      <c r="B12" s="11">
        <v>1089000</v>
      </c>
      <c r="C12" s="12">
        <v>44525</v>
      </c>
      <c r="D12" s="13" t="s">
        <v>6</v>
      </c>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row>
    <row r="13" spans="1:54" s="9" customFormat="1" ht="30" x14ac:dyDescent="0.25">
      <c r="A13" s="17" t="s">
        <v>17</v>
      </c>
      <c r="B13" s="11">
        <v>455034</v>
      </c>
      <c r="C13" s="12">
        <v>44540</v>
      </c>
      <c r="D13" s="13" t="s">
        <v>6</v>
      </c>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row>
    <row r="14" spans="1:54" s="9" customFormat="1" x14ac:dyDescent="0.25">
      <c r="A14" s="10" t="s">
        <v>18</v>
      </c>
      <c r="B14" s="11">
        <v>519900</v>
      </c>
      <c r="C14" s="12">
        <v>44578</v>
      </c>
      <c r="D14" s="13" t="s">
        <v>6</v>
      </c>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row>
    <row r="15" spans="1:54" ht="30" x14ac:dyDescent="0.25">
      <c r="A15" s="18" t="s">
        <v>19</v>
      </c>
      <c r="B15" s="19">
        <v>1350000</v>
      </c>
      <c r="C15" s="20">
        <v>44602</v>
      </c>
      <c r="D15" s="21" t="s">
        <v>6</v>
      </c>
    </row>
    <row r="16" spans="1:54" x14ac:dyDescent="0.25">
      <c r="A16" s="17" t="s">
        <v>20</v>
      </c>
      <c r="B16" s="11">
        <v>2399000</v>
      </c>
      <c r="C16" s="12">
        <v>44802</v>
      </c>
      <c r="D16" s="21" t="s">
        <v>6</v>
      </c>
    </row>
    <row r="17" spans="1:4" ht="30" x14ac:dyDescent="0.25">
      <c r="A17" s="17" t="s">
        <v>21</v>
      </c>
      <c r="B17" s="11">
        <v>2950000</v>
      </c>
      <c r="C17" s="12">
        <v>44830</v>
      </c>
      <c r="D17" s="13" t="s">
        <v>6</v>
      </c>
    </row>
    <row r="18" spans="1:4" ht="30.75" thickBot="1" x14ac:dyDescent="0.3">
      <c r="A18" s="22" t="s">
        <v>22</v>
      </c>
      <c r="B18" s="23">
        <v>364900</v>
      </c>
      <c r="C18" s="24">
        <v>44654</v>
      </c>
      <c r="D18" s="25" t="s">
        <v>6</v>
      </c>
    </row>
    <row r="19" spans="1:4" ht="21.75" thickBot="1" x14ac:dyDescent="0.3">
      <c r="A19" s="26" t="s">
        <v>23</v>
      </c>
      <c r="B19" s="27">
        <f>SUM(B4:B18)</f>
        <v>23475707</v>
      </c>
    </row>
    <row r="22" spans="1:4" ht="15.75" thickBot="1" x14ac:dyDescent="0.3"/>
    <row r="23" spans="1:4" ht="168.75" customHeight="1" thickBot="1" x14ac:dyDescent="0.3">
      <c r="A23" s="105" t="s">
        <v>55</v>
      </c>
      <c r="B23" s="106"/>
      <c r="C23" s="106"/>
      <c r="D23" s="107"/>
    </row>
    <row r="24" spans="1:4" ht="23.25" customHeight="1" thickBot="1" x14ac:dyDescent="0.3">
      <c r="A24" s="3" t="s">
        <v>1</v>
      </c>
      <c r="B24" s="3" t="s">
        <v>2</v>
      </c>
      <c r="C24" s="3" t="s">
        <v>3</v>
      </c>
      <c r="D24" s="3" t="s">
        <v>25</v>
      </c>
    </row>
    <row r="25" spans="1:4" ht="47.25" customHeight="1" x14ac:dyDescent="0.25">
      <c r="A25" s="4" t="s">
        <v>26</v>
      </c>
      <c r="B25" s="5"/>
      <c r="C25" s="6"/>
      <c r="D25" s="37" t="s">
        <v>56</v>
      </c>
    </row>
    <row r="26" spans="1:4" ht="53.25" customHeight="1" thickBot="1" x14ac:dyDescent="0.3">
      <c r="A26" s="39" t="s">
        <v>54</v>
      </c>
      <c r="B26" s="40"/>
      <c r="C26" s="40"/>
      <c r="D26" s="41" t="s">
        <v>57</v>
      </c>
    </row>
  </sheetData>
  <mergeCells count="2">
    <mergeCell ref="A2:D2"/>
    <mergeCell ref="A23:D23"/>
  </mergeCells>
  <pageMargins left="0.7" right="0.7" top="0.75" bottom="0.75" header="0.3" footer="0.3"/>
  <pageSetup orientation="portrait" horizontalDpi="4294967294" verticalDpi="14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CCB52-F659-422A-9E54-EBCBD59D33BD}">
  <dimension ref="A2:N128"/>
  <sheetViews>
    <sheetView showGridLines="0" tabSelected="1" zoomScale="60" zoomScaleNormal="60" workbookViewId="0">
      <pane ySplit="9" topLeftCell="A74" activePane="bottomLeft" state="frozen"/>
      <selection activeCell="B1" sqref="B1"/>
      <selection pane="bottomLeft" activeCell="M75" sqref="M75"/>
    </sheetView>
  </sheetViews>
  <sheetFormatPr baseColWidth="10" defaultRowHeight="15" x14ac:dyDescent="0.25"/>
  <cols>
    <col min="1" max="1" width="4.140625" customWidth="1"/>
    <col min="2" max="2" width="26.7109375" customWidth="1"/>
    <col min="3" max="3" width="39" customWidth="1"/>
    <col min="4" max="4" width="26.7109375" customWidth="1"/>
    <col min="5" max="5" width="13.85546875" customWidth="1"/>
    <col min="6" max="6" width="28.28515625" customWidth="1"/>
    <col min="7" max="7" width="37.7109375" customWidth="1"/>
    <col min="8" max="8" width="69.7109375" customWidth="1"/>
    <col min="9" max="9" width="28.85546875" customWidth="1"/>
    <col min="10" max="10" width="22.5703125" style="93" customWidth="1"/>
    <col min="11" max="11" width="13.28515625" customWidth="1"/>
    <col min="12" max="12" width="15" customWidth="1"/>
    <col min="13" max="13" width="23.5703125" customWidth="1"/>
    <col min="14" max="14" width="53.42578125" customWidth="1"/>
  </cols>
  <sheetData>
    <row r="2" spans="1:14" s="28" customFormat="1" ht="39.950000000000003" customHeight="1" x14ac:dyDescent="0.25">
      <c r="B2" s="108" t="s">
        <v>27</v>
      </c>
      <c r="C2" s="109"/>
      <c r="D2" s="109"/>
      <c r="E2" s="109"/>
      <c r="F2" s="109"/>
      <c r="G2" s="109"/>
      <c r="H2" s="109"/>
      <c r="I2" s="109"/>
      <c r="J2" s="109"/>
      <c r="K2" s="109"/>
      <c r="L2" s="109"/>
      <c r="M2" s="109"/>
      <c r="N2" s="110"/>
    </row>
    <row r="3" spans="1:14" s="28" customFormat="1" ht="39.950000000000003" customHeight="1" x14ac:dyDescent="0.25">
      <c r="B3" s="111" t="s">
        <v>79</v>
      </c>
      <c r="C3" s="112"/>
      <c r="D3" s="112"/>
      <c r="E3" s="112"/>
      <c r="F3" s="112"/>
      <c r="G3" s="112"/>
      <c r="H3" s="112"/>
      <c r="I3" s="112"/>
      <c r="J3" s="112"/>
      <c r="K3" s="112"/>
      <c r="L3" s="112"/>
      <c r="M3" s="112"/>
      <c r="N3" s="113"/>
    </row>
    <row r="4" spans="1:14" s="28" customFormat="1" ht="39.950000000000003" customHeight="1" x14ac:dyDescent="0.25">
      <c r="B4" s="111" t="s">
        <v>166</v>
      </c>
      <c r="C4" s="112"/>
      <c r="D4" s="112"/>
      <c r="E4" s="112"/>
      <c r="F4" s="112"/>
      <c r="G4" s="112"/>
      <c r="H4" s="112"/>
      <c r="I4" s="112"/>
      <c r="J4" s="112"/>
      <c r="K4" s="112"/>
      <c r="L4" s="112"/>
      <c r="M4" s="112"/>
      <c r="N4" s="113"/>
    </row>
    <row r="5" spans="1:14" s="28" customFormat="1" ht="52.5" customHeight="1" x14ac:dyDescent="0.25">
      <c r="B5" s="111" t="s">
        <v>28</v>
      </c>
      <c r="C5" s="112"/>
      <c r="D5" s="112"/>
      <c r="E5" s="112"/>
      <c r="F5" s="112"/>
      <c r="G5" s="112"/>
      <c r="H5" s="112"/>
      <c r="I5" s="112"/>
      <c r="J5" s="112"/>
      <c r="K5" s="112"/>
      <c r="L5" s="112"/>
      <c r="M5" s="112"/>
      <c r="N5" s="113"/>
    </row>
    <row r="6" spans="1:14" ht="58.5" customHeight="1" x14ac:dyDescent="0.25">
      <c r="B6" s="114" t="s">
        <v>150</v>
      </c>
      <c r="C6" s="115"/>
      <c r="D6" s="115"/>
      <c r="E6" s="115"/>
      <c r="F6" s="115"/>
      <c r="G6" s="115"/>
      <c r="H6" s="115"/>
      <c r="I6" s="115"/>
      <c r="J6" s="115"/>
      <c r="K6" s="115"/>
      <c r="L6" s="115"/>
      <c r="M6" s="115"/>
      <c r="N6" s="116"/>
    </row>
    <row r="9" spans="1:14" ht="156.75" customHeight="1" x14ac:dyDescent="0.25">
      <c r="A9" s="77" t="s">
        <v>29</v>
      </c>
      <c r="B9" s="78" t="s">
        <v>30</v>
      </c>
      <c r="C9" s="77" t="s">
        <v>82</v>
      </c>
      <c r="D9" s="78" t="s">
        <v>81</v>
      </c>
      <c r="E9" s="77" t="s">
        <v>31</v>
      </c>
      <c r="F9" s="77" t="s">
        <v>32</v>
      </c>
      <c r="G9" s="77" t="s">
        <v>33</v>
      </c>
      <c r="H9" s="77" t="s">
        <v>34</v>
      </c>
      <c r="I9" s="79" t="s">
        <v>167</v>
      </c>
      <c r="J9" s="79" t="s">
        <v>35</v>
      </c>
      <c r="K9" s="79" t="s">
        <v>36</v>
      </c>
      <c r="L9" s="79" t="s">
        <v>37</v>
      </c>
      <c r="M9" s="79" t="s">
        <v>163</v>
      </c>
      <c r="N9" s="77" t="s">
        <v>38</v>
      </c>
    </row>
    <row r="10" spans="1:14" s="29" customFormat="1" ht="24.95" customHeight="1" x14ac:dyDescent="0.25">
      <c r="A10" s="63">
        <v>1</v>
      </c>
      <c r="B10" s="62">
        <v>43709</v>
      </c>
      <c r="C10" s="62">
        <f t="shared" ref="C10:C15" si="0">+B10+729</f>
        <v>44438</v>
      </c>
      <c r="D10" s="62"/>
      <c r="E10" s="63" t="s">
        <v>39</v>
      </c>
      <c r="F10" s="63" t="s">
        <v>40</v>
      </c>
      <c r="G10" s="63">
        <v>4000797</v>
      </c>
      <c r="H10" s="64" t="s">
        <v>5</v>
      </c>
      <c r="I10" s="65">
        <v>952000</v>
      </c>
      <c r="J10" s="66">
        <v>43854</v>
      </c>
      <c r="K10" s="63" t="s">
        <v>41</v>
      </c>
      <c r="L10" s="63" t="s">
        <v>42</v>
      </c>
      <c r="M10" s="67">
        <f t="shared" ref="M10:M33" si="1">+I10</f>
        <v>952000</v>
      </c>
      <c r="N10" s="76"/>
    </row>
    <row r="11" spans="1:14" s="29" customFormat="1" ht="51" customHeight="1" x14ac:dyDescent="0.25">
      <c r="A11" s="31">
        <f>+A10+1</f>
        <v>2</v>
      </c>
      <c r="B11" s="30">
        <v>43903</v>
      </c>
      <c r="C11" s="30">
        <f t="shared" si="0"/>
        <v>44632</v>
      </c>
      <c r="D11" s="30"/>
      <c r="E11" s="31" t="s">
        <v>39</v>
      </c>
      <c r="F11" s="31" t="s">
        <v>40</v>
      </c>
      <c r="G11" s="31">
        <v>4000797</v>
      </c>
      <c r="H11" s="34" t="s">
        <v>8</v>
      </c>
      <c r="I11" s="11">
        <v>429900</v>
      </c>
      <c r="J11" s="12">
        <v>44001</v>
      </c>
      <c r="K11" s="31" t="s">
        <v>41</v>
      </c>
      <c r="L11" s="31" t="s">
        <v>42</v>
      </c>
      <c r="M11" s="38">
        <f t="shared" si="1"/>
        <v>429900</v>
      </c>
      <c r="N11" s="36"/>
    </row>
    <row r="12" spans="1:14" s="29" customFormat="1" ht="43.5" customHeight="1" x14ac:dyDescent="0.25">
      <c r="A12" s="31">
        <f t="shared" ref="A12:A74" si="2">+A11+1</f>
        <v>3</v>
      </c>
      <c r="B12" s="30">
        <v>44013</v>
      </c>
      <c r="C12" s="30">
        <f t="shared" si="0"/>
        <v>44742</v>
      </c>
      <c r="D12" s="30"/>
      <c r="E12" s="31" t="s">
        <v>39</v>
      </c>
      <c r="F12" s="31" t="s">
        <v>40</v>
      </c>
      <c r="G12" s="31">
        <v>4000797</v>
      </c>
      <c r="H12" s="32" t="s">
        <v>9</v>
      </c>
      <c r="I12" s="11">
        <v>342475</v>
      </c>
      <c r="J12" s="12">
        <v>44139</v>
      </c>
      <c r="K12" s="31" t="s">
        <v>41</v>
      </c>
      <c r="L12" s="31" t="s">
        <v>42</v>
      </c>
      <c r="M12" s="38">
        <f t="shared" si="1"/>
        <v>342475</v>
      </c>
      <c r="N12" s="36"/>
    </row>
    <row r="13" spans="1:14" s="29" customFormat="1" ht="24.95" customHeight="1" x14ac:dyDescent="0.25">
      <c r="A13" s="31">
        <f t="shared" si="2"/>
        <v>4</v>
      </c>
      <c r="B13" s="30">
        <v>44068</v>
      </c>
      <c r="C13" s="30">
        <f t="shared" si="0"/>
        <v>44797</v>
      </c>
      <c r="D13" s="30"/>
      <c r="E13" s="31" t="s">
        <v>39</v>
      </c>
      <c r="F13" s="31" t="s">
        <v>40</v>
      </c>
      <c r="G13" s="31">
        <v>4000797</v>
      </c>
      <c r="H13" s="32" t="s">
        <v>11</v>
      </c>
      <c r="I13" s="11">
        <v>942126</v>
      </c>
      <c r="J13" s="12">
        <v>44141</v>
      </c>
      <c r="K13" s="31" t="s">
        <v>41</v>
      </c>
      <c r="L13" s="31" t="s">
        <v>42</v>
      </c>
      <c r="M13" s="38">
        <f t="shared" si="1"/>
        <v>942126</v>
      </c>
      <c r="N13" s="36"/>
    </row>
    <row r="14" spans="1:14" s="29" customFormat="1" ht="24.95" customHeight="1" x14ac:dyDescent="0.25">
      <c r="A14" s="31">
        <f t="shared" si="2"/>
        <v>5</v>
      </c>
      <c r="B14" s="33">
        <v>44218</v>
      </c>
      <c r="C14" s="30">
        <f t="shared" si="0"/>
        <v>44947</v>
      </c>
      <c r="D14" s="33"/>
      <c r="E14" s="31" t="s">
        <v>39</v>
      </c>
      <c r="F14" s="31" t="s">
        <v>40</v>
      </c>
      <c r="G14" s="31">
        <v>4000797</v>
      </c>
      <c r="H14" s="32" t="s">
        <v>13</v>
      </c>
      <c r="I14" s="11">
        <v>1746796</v>
      </c>
      <c r="J14" s="12">
        <v>44356</v>
      </c>
      <c r="K14" s="31" t="s">
        <v>41</v>
      </c>
      <c r="L14" s="31" t="s">
        <v>42</v>
      </c>
      <c r="M14" s="38">
        <f t="shared" si="1"/>
        <v>1746796</v>
      </c>
      <c r="N14" s="36"/>
    </row>
    <row r="15" spans="1:14" s="29" customFormat="1" ht="24.95" customHeight="1" x14ac:dyDescent="0.25">
      <c r="A15" s="31">
        <f t="shared" si="2"/>
        <v>6</v>
      </c>
      <c r="B15" s="30">
        <v>44237</v>
      </c>
      <c r="C15" s="30">
        <f t="shared" si="0"/>
        <v>44966</v>
      </c>
      <c r="D15" s="30"/>
      <c r="E15" s="31" t="s">
        <v>39</v>
      </c>
      <c r="F15" s="31" t="s">
        <v>40</v>
      </c>
      <c r="G15" s="31">
        <v>4000797</v>
      </c>
      <c r="H15" s="32" t="s">
        <v>14</v>
      </c>
      <c r="I15" s="11">
        <v>639950</v>
      </c>
      <c r="J15" s="12">
        <v>44372</v>
      </c>
      <c r="K15" s="31" t="s">
        <v>41</v>
      </c>
      <c r="L15" s="31" t="s">
        <v>42</v>
      </c>
      <c r="M15" s="38">
        <f t="shared" si="1"/>
        <v>639950</v>
      </c>
      <c r="N15" s="36"/>
    </row>
    <row r="16" spans="1:14" s="29" customFormat="1" ht="48" customHeight="1" x14ac:dyDescent="0.25">
      <c r="A16" s="31">
        <f t="shared" si="2"/>
        <v>7</v>
      </c>
      <c r="B16" s="30">
        <v>44328</v>
      </c>
      <c r="C16" s="30">
        <f>+B16+729</f>
        <v>45057</v>
      </c>
      <c r="D16" s="53"/>
      <c r="E16" s="31" t="s">
        <v>39</v>
      </c>
      <c r="F16" s="31" t="s">
        <v>40</v>
      </c>
      <c r="G16" s="31">
        <v>4000797</v>
      </c>
      <c r="H16" s="34" t="s">
        <v>15</v>
      </c>
      <c r="I16" s="11">
        <v>2670000</v>
      </c>
      <c r="J16" s="12">
        <v>44419</v>
      </c>
      <c r="K16" s="31" t="s">
        <v>41</v>
      </c>
      <c r="L16" s="31" t="s">
        <v>42</v>
      </c>
      <c r="M16" s="38">
        <f t="shared" si="1"/>
        <v>2670000</v>
      </c>
      <c r="N16" s="36"/>
    </row>
    <row r="17" spans="1:14" s="29" customFormat="1" ht="24.95" customHeight="1" x14ac:dyDescent="0.25">
      <c r="A17" s="31">
        <f t="shared" si="2"/>
        <v>8</v>
      </c>
      <c r="B17" s="30">
        <v>44377</v>
      </c>
      <c r="C17" s="30">
        <f t="shared" ref="C17:C74" si="3">+B17+729</f>
        <v>45106</v>
      </c>
      <c r="D17" s="30"/>
      <c r="E17" s="31" t="s">
        <v>39</v>
      </c>
      <c r="F17" s="31" t="s">
        <v>40</v>
      </c>
      <c r="G17" s="31">
        <v>4000797</v>
      </c>
      <c r="H17" s="32" t="s">
        <v>16</v>
      </c>
      <c r="I17" s="11">
        <v>1089000</v>
      </c>
      <c r="J17" s="12">
        <v>44525</v>
      </c>
      <c r="K17" s="31" t="s">
        <v>41</v>
      </c>
      <c r="L17" s="31" t="s">
        <v>42</v>
      </c>
      <c r="M17" s="38">
        <f t="shared" si="1"/>
        <v>1089000</v>
      </c>
      <c r="N17" s="36"/>
    </row>
    <row r="18" spans="1:14" s="29" customFormat="1" ht="48" customHeight="1" x14ac:dyDescent="0.25">
      <c r="A18" s="31">
        <f t="shared" si="2"/>
        <v>9</v>
      </c>
      <c r="B18" s="30">
        <v>44484</v>
      </c>
      <c r="C18" s="30">
        <f t="shared" si="3"/>
        <v>45213</v>
      </c>
      <c r="D18" s="30"/>
      <c r="E18" s="31" t="s">
        <v>39</v>
      </c>
      <c r="F18" s="31" t="s">
        <v>40</v>
      </c>
      <c r="G18" s="31">
        <v>4000797</v>
      </c>
      <c r="H18" s="35" t="s">
        <v>17</v>
      </c>
      <c r="I18" s="11">
        <v>455034</v>
      </c>
      <c r="J18" s="12">
        <v>44540</v>
      </c>
      <c r="K18" s="31" t="s">
        <v>41</v>
      </c>
      <c r="L18" s="31" t="s">
        <v>42</v>
      </c>
      <c r="M18" s="38">
        <f t="shared" si="1"/>
        <v>455034</v>
      </c>
      <c r="N18" s="36"/>
    </row>
    <row r="19" spans="1:14" s="29" customFormat="1" ht="24.95" customHeight="1" x14ac:dyDescent="0.25">
      <c r="A19" s="31">
        <f t="shared" si="2"/>
        <v>10</v>
      </c>
      <c r="B19" s="30">
        <v>44522</v>
      </c>
      <c r="C19" s="30">
        <f t="shared" si="3"/>
        <v>45251</v>
      </c>
      <c r="D19" s="30"/>
      <c r="E19" s="31" t="s">
        <v>39</v>
      </c>
      <c r="F19" s="31" t="s">
        <v>40</v>
      </c>
      <c r="G19" s="31">
        <v>4000797</v>
      </c>
      <c r="H19" s="32" t="s">
        <v>18</v>
      </c>
      <c r="I19" s="11">
        <v>519900</v>
      </c>
      <c r="J19" s="12">
        <v>44578</v>
      </c>
      <c r="K19" s="31" t="s">
        <v>41</v>
      </c>
      <c r="L19" s="31" t="s">
        <v>42</v>
      </c>
      <c r="M19" s="38">
        <f t="shared" si="1"/>
        <v>519900</v>
      </c>
      <c r="N19" s="36"/>
    </row>
    <row r="20" spans="1:14" s="29" customFormat="1" ht="42.75" customHeight="1" x14ac:dyDescent="0.25">
      <c r="A20" s="31">
        <f t="shared" si="2"/>
        <v>11</v>
      </c>
      <c r="B20" s="30">
        <v>44470</v>
      </c>
      <c r="C20" s="30">
        <f t="shared" si="3"/>
        <v>45199</v>
      </c>
      <c r="D20" s="30"/>
      <c r="E20" s="31" t="s">
        <v>39</v>
      </c>
      <c r="F20" s="31" t="s">
        <v>40</v>
      </c>
      <c r="G20" s="31">
        <v>4000797</v>
      </c>
      <c r="H20" s="35" t="s">
        <v>19</v>
      </c>
      <c r="I20" s="11">
        <v>1350000</v>
      </c>
      <c r="J20" s="12">
        <v>44602</v>
      </c>
      <c r="K20" s="31" t="s">
        <v>41</v>
      </c>
      <c r="L20" s="31" t="s">
        <v>42</v>
      </c>
      <c r="M20" s="38">
        <f t="shared" si="1"/>
        <v>1350000</v>
      </c>
      <c r="N20" s="36"/>
    </row>
    <row r="21" spans="1:14" s="29" customFormat="1" ht="24.95" customHeight="1" x14ac:dyDescent="0.25">
      <c r="A21" s="31">
        <f t="shared" si="2"/>
        <v>12</v>
      </c>
      <c r="B21" s="30">
        <v>43998</v>
      </c>
      <c r="C21" s="30">
        <f t="shared" si="3"/>
        <v>44727</v>
      </c>
      <c r="D21" s="30"/>
      <c r="E21" s="31" t="s">
        <v>39</v>
      </c>
      <c r="F21" s="31" t="s">
        <v>40</v>
      </c>
      <c r="G21" s="31">
        <v>4000797</v>
      </c>
      <c r="H21" s="36" t="s">
        <v>43</v>
      </c>
      <c r="I21" s="36">
        <v>0</v>
      </c>
      <c r="J21" s="31" t="s">
        <v>78</v>
      </c>
      <c r="K21" s="31" t="s">
        <v>44</v>
      </c>
      <c r="L21" s="31" t="s">
        <v>45</v>
      </c>
      <c r="M21" s="38">
        <v>0</v>
      </c>
      <c r="N21" s="36" t="s">
        <v>46</v>
      </c>
    </row>
    <row r="22" spans="1:14" s="29" customFormat="1" ht="24.95" customHeight="1" x14ac:dyDescent="0.25">
      <c r="A22" s="31">
        <f t="shared" si="2"/>
        <v>13</v>
      </c>
      <c r="B22" s="30">
        <v>44497</v>
      </c>
      <c r="C22" s="30">
        <f t="shared" si="3"/>
        <v>45226</v>
      </c>
      <c r="D22" s="30"/>
      <c r="E22" s="31" t="s">
        <v>39</v>
      </c>
      <c r="F22" s="31" t="s">
        <v>40</v>
      </c>
      <c r="G22" s="31">
        <v>4000797</v>
      </c>
      <c r="H22" s="36" t="s">
        <v>47</v>
      </c>
      <c r="I22" s="11">
        <v>364900</v>
      </c>
      <c r="J22" s="30">
        <v>44645</v>
      </c>
      <c r="K22" s="31" t="s">
        <v>41</v>
      </c>
      <c r="L22" s="31" t="s">
        <v>42</v>
      </c>
      <c r="M22" s="38">
        <f t="shared" si="1"/>
        <v>364900</v>
      </c>
      <c r="N22" s="36"/>
    </row>
    <row r="23" spans="1:14" s="29" customFormat="1" ht="330" x14ac:dyDescent="0.25">
      <c r="A23" s="31">
        <f t="shared" si="2"/>
        <v>14</v>
      </c>
      <c r="B23" s="30">
        <v>43505</v>
      </c>
      <c r="C23" s="30">
        <f t="shared" si="3"/>
        <v>44234</v>
      </c>
      <c r="D23" s="30"/>
      <c r="E23" s="31" t="s">
        <v>48</v>
      </c>
      <c r="F23" s="31" t="s">
        <v>49</v>
      </c>
      <c r="G23" s="31">
        <v>8001002799</v>
      </c>
      <c r="H23" s="42" t="s">
        <v>50</v>
      </c>
      <c r="I23" s="43">
        <v>0</v>
      </c>
      <c r="J23" s="36"/>
      <c r="K23" s="31" t="s">
        <v>44</v>
      </c>
      <c r="L23" s="44" t="s">
        <v>73</v>
      </c>
      <c r="M23" s="45">
        <f t="shared" si="1"/>
        <v>0</v>
      </c>
      <c r="N23" s="48" t="s">
        <v>83</v>
      </c>
    </row>
    <row r="24" spans="1:14" s="29" customFormat="1" ht="225" x14ac:dyDescent="0.25">
      <c r="A24" s="31">
        <f t="shared" si="2"/>
        <v>15</v>
      </c>
      <c r="B24" s="30">
        <v>43882</v>
      </c>
      <c r="C24" s="30">
        <f t="shared" si="3"/>
        <v>44611</v>
      </c>
      <c r="D24" s="30"/>
      <c r="E24" s="31" t="s">
        <v>0</v>
      </c>
      <c r="F24" s="31" t="s">
        <v>52</v>
      </c>
      <c r="G24" s="31">
        <v>41342</v>
      </c>
      <c r="H24" s="42" t="s">
        <v>72</v>
      </c>
      <c r="I24" s="46">
        <v>10000000</v>
      </c>
      <c r="J24" s="30">
        <v>43964</v>
      </c>
      <c r="K24" s="31" t="s">
        <v>41</v>
      </c>
      <c r="L24" s="31" t="s">
        <v>42</v>
      </c>
      <c r="M24" s="38">
        <f t="shared" si="1"/>
        <v>10000000</v>
      </c>
      <c r="N24" s="42" t="s">
        <v>84</v>
      </c>
    </row>
    <row r="25" spans="1:14" s="29" customFormat="1" ht="75.75" customHeight="1" x14ac:dyDescent="0.25">
      <c r="A25" s="31">
        <f t="shared" si="2"/>
        <v>16</v>
      </c>
      <c r="B25" s="30">
        <v>44259</v>
      </c>
      <c r="C25" s="30">
        <f t="shared" si="3"/>
        <v>44988</v>
      </c>
      <c r="D25" s="30"/>
      <c r="E25" s="31" t="s">
        <v>0</v>
      </c>
      <c r="F25" s="31" t="s">
        <v>52</v>
      </c>
      <c r="G25" s="31">
        <v>46846</v>
      </c>
      <c r="H25" s="42" t="s">
        <v>59</v>
      </c>
      <c r="I25" s="46">
        <v>10000000</v>
      </c>
      <c r="J25" s="30">
        <v>44326</v>
      </c>
      <c r="K25" s="31" t="s">
        <v>41</v>
      </c>
      <c r="L25" s="31" t="s">
        <v>42</v>
      </c>
      <c r="M25" s="38">
        <f t="shared" si="1"/>
        <v>10000000</v>
      </c>
      <c r="N25" s="42" t="s">
        <v>58</v>
      </c>
    </row>
    <row r="26" spans="1:14" s="29" customFormat="1" ht="247.5" customHeight="1" x14ac:dyDescent="0.25">
      <c r="A26" s="31">
        <f t="shared" si="2"/>
        <v>17</v>
      </c>
      <c r="B26" s="30">
        <v>44326</v>
      </c>
      <c r="C26" s="30">
        <f t="shared" si="3"/>
        <v>45055</v>
      </c>
      <c r="D26" s="30"/>
      <c r="E26" s="31" t="s">
        <v>0</v>
      </c>
      <c r="F26" s="31" t="s">
        <v>52</v>
      </c>
      <c r="G26" s="31">
        <v>46846</v>
      </c>
      <c r="H26" s="42" t="s">
        <v>74</v>
      </c>
      <c r="I26" s="46">
        <v>10000000</v>
      </c>
      <c r="J26" s="30">
        <v>44741</v>
      </c>
      <c r="K26" s="31" t="s">
        <v>41</v>
      </c>
      <c r="L26" s="31" t="s">
        <v>51</v>
      </c>
      <c r="M26" s="38">
        <f t="shared" si="1"/>
        <v>10000000</v>
      </c>
      <c r="N26" s="42" t="s">
        <v>140</v>
      </c>
    </row>
    <row r="27" spans="1:14" s="29" customFormat="1" ht="409.5" x14ac:dyDescent="0.25">
      <c r="A27" s="31">
        <f t="shared" si="2"/>
        <v>18</v>
      </c>
      <c r="B27" s="30">
        <v>44326</v>
      </c>
      <c r="C27" s="30">
        <f t="shared" si="3"/>
        <v>45055</v>
      </c>
      <c r="D27" s="30"/>
      <c r="E27" s="31" t="s">
        <v>0</v>
      </c>
      <c r="F27" s="31" t="s">
        <v>52</v>
      </c>
      <c r="G27" s="31">
        <v>46846</v>
      </c>
      <c r="H27" s="42" t="s">
        <v>60</v>
      </c>
      <c r="I27" s="46">
        <v>0</v>
      </c>
      <c r="J27" s="31"/>
      <c r="K27" s="31" t="s">
        <v>44</v>
      </c>
      <c r="L27" s="31" t="s">
        <v>51</v>
      </c>
      <c r="M27" s="38">
        <f t="shared" si="1"/>
        <v>0</v>
      </c>
      <c r="N27" s="42" t="s">
        <v>141</v>
      </c>
    </row>
    <row r="28" spans="1:14" s="29" customFormat="1" ht="255" x14ac:dyDescent="0.25">
      <c r="A28" s="31">
        <f t="shared" si="2"/>
        <v>19</v>
      </c>
      <c r="B28" s="30">
        <v>44326</v>
      </c>
      <c r="C28" s="30">
        <f t="shared" si="3"/>
        <v>45055</v>
      </c>
      <c r="D28" s="30"/>
      <c r="E28" s="31" t="s">
        <v>0</v>
      </c>
      <c r="F28" s="31" t="s">
        <v>52</v>
      </c>
      <c r="G28" s="31">
        <v>46846</v>
      </c>
      <c r="H28" s="42" t="s">
        <v>61</v>
      </c>
      <c r="I28" s="46">
        <v>12000000</v>
      </c>
      <c r="J28" s="30">
        <v>44835</v>
      </c>
      <c r="K28" s="31" t="s">
        <v>41</v>
      </c>
      <c r="L28" s="31" t="s">
        <v>51</v>
      </c>
      <c r="M28" s="38">
        <f t="shared" si="1"/>
        <v>12000000</v>
      </c>
      <c r="N28" s="42" t="s">
        <v>119</v>
      </c>
    </row>
    <row r="29" spans="1:14" s="47" customFormat="1" ht="333" customHeight="1" x14ac:dyDescent="0.25">
      <c r="A29" s="31">
        <f t="shared" si="2"/>
        <v>20</v>
      </c>
      <c r="B29" s="30">
        <v>44326</v>
      </c>
      <c r="C29" s="30">
        <f t="shared" si="3"/>
        <v>45055</v>
      </c>
      <c r="D29" s="30"/>
      <c r="E29" s="31" t="s">
        <v>0</v>
      </c>
      <c r="F29" s="31" t="s">
        <v>52</v>
      </c>
      <c r="G29" s="31">
        <v>46846</v>
      </c>
      <c r="H29" s="42" t="s">
        <v>62</v>
      </c>
      <c r="I29" s="46">
        <v>12000000</v>
      </c>
      <c r="J29" s="30">
        <v>44835</v>
      </c>
      <c r="K29" s="31" t="s">
        <v>41</v>
      </c>
      <c r="L29" s="31" t="s">
        <v>51</v>
      </c>
      <c r="M29" s="38">
        <f t="shared" si="1"/>
        <v>12000000</v>
      </c>
      <c r="N29" s="42" t="s">
        <v>142</v>
      </c>
    </row>
    <row r="30" spans="1:14" s="29" customFormat="1" ht="285.75" customHeight="1" x14ac:dyDescent="0.25">
      <c r="A30" s="31">
        <f t="shared" si="2"/>
        <v>21</v>
      </c>
      <c r="B30" s="30">
        <v>44370</v>
      </c>
      <c r="C30" s="30">
        <f t="shared" si="3"/>
        <v>45099</v>
      </c>
      <c r="D30" s="30"/>
      <c r="E30" s="31" t="s">
        <v>0</v>
      </c>
      <c r="F30" s="31" t="s">
        <v>52</v>
      </c>
      <c r="G30" s="31">
        <v>46846</v>
      </c>
      <c r="H30" s="48" t="s">
        <v>144</v>
      </c>
      <c r="I30" s="46">
        <v>0</v>
      </c>
      <c r="J30" s="31"/>
      <c r="K30" s="31" t="s">
        <v>44</v>
      </c>
      <c r="L30" s="31" t="s">
        <v>51</v>
      </c>
      <c r="M30" s="38">
        <f t="shared" si="1"/>
        <v>0</v>
      </c>
      <c r="N30" s="42" t="s">
        <v>145</v>
      </c>
    </row>
    <row r="31" spans="1:14" s="47" customFormat="1" ht="120" customHeight="1" x14ac:dyDescent="0.25">
      <c r="A31" s="31">
        <f t="shared" si="2"/>
        <v>22</v>
      </c>
      <c r="B31" s="30">
        <v>44396</v>
      </c>
      <c r="C31" s="30">
        <f t="shared" si="3"/>
        <v>45125</v>
      </c>
      <c r="D31" s="30"/>
      <c r="E31" s="31" t="s">
        <v>0</v>
      </c>
      <c r="F31" s="31" t="s">
        <v>52</v>
      </c>
      <c r="G31" s="31">
        <v>46846</v>
      </c>
      <c r="H31" s="48" t="s">
        <v>63</v>
      </c>
      <c r="I31" s="46">
        <v>10000000</v>
      </c>
      <c r="J31" s="49"/>
      <c r="K31" s="31" t="s">
        <v>41</v>
      </c>
      <c r="L31" s="31" t="s">
        <v>42</v>
      </c>
      <c r="M31" s="38">
        <v>10000000</v>
      </c>
      <c r="N31" s="42" t="s">
        <v>64</v>
      </c>
    </row>
    <row r="32" spans="1:14" s="47" customFormat="1" ht="315" x14ac:dyDescent="0.25">
      <c r="A32" s="31">
        <f t="shared" si="2"/>
        <v>23</v>
      </c>
      <c r="B32" s="30">
        <v>44431</v>
      </c>
      <c r="C32" s="30">
        <f t="shared" si="3"/>
        <v>45160</v>
      </c>
      <c r="D32" s="30"/>
      <c r="E32" s="31" t="s">
        <v>0</v>
      </c>
      <c r="F32" s="31" t="s">
        <v>52</v>
      </c>
      <c r="G32" s="31">
        <v>46846</v>
      </c>
      <c r="H32" s="42" t="s">
        <v>75</v>
      </c>
      <c r="I32" s="46">
        <v>0</v>
      </c>
      <c r="J32" s="49"/>
      <c r="K32" s="31" t="s">
        <v>44</v>
      </c>
      <c r="L32" s="31" t="s">
        <v>42</v>
      </c>
      <c r="M32" s="38">
        <f t="shared" si="1"/>
        <v>0</v>
      </c>
      <c r="N32" s="80" t="s">
        <v>85</v>
      </c>
    </row>
    <row r="33" spans="1:14" s="47" customFormat="1" ht="260.25" customHeight="1" x14ac:dyDescent="0.25">
      <c r="A33" s="55">
        <f t="shared" si="2"/>
        <v>24</v>
      </c>
      <c r="B33" s="54">
        <v>44432</v>
      </c>
      <c r="C33" s="54">
        <f t="shared" si="3"/>
        <v>45161</v>
      </c>
      <c r="D33" s="54"/>
      <c r="E33" s="55" t="s">
        <v>0</v>
      </c>
      <c r="F33" s="55" t="s">
        <v>52</v>
      </c>
      <c r="G33" s="55">
        <v>46846</v>
      </c>
      <c r="H33" s="58" t="s">
        <v>76</v>
      </c>
      <c r="I33" s="57">
        <v>0</v>
      </c>
      <c r="J33" s="59"/>
      <c r="K33" s="55" t="s">
        <v>44</v>
      </c>
      <c r="L33" s="55" t="s">
        <v>42</v>
      </c>
      <c r="M33" s="60">
        <f t="shared" si="1"/>
        <v>0</v>
      </c>
      <c r="N33" s="81" t="s">
        <v>109</v>
      </c>
    </row>
    <row r="34" spans="1:14" s="47" customFormat="1" ht="179.25" customHeight="1" x14ac:dyDescent="0.25">
      <c r="A34" s="31">
        <f t="shared" si="2"/>
        <v>25</v>
      </c>
      <c r="B34" s="30">
        <v>44405</v>
      </c>
      <c r="C34" s="30">
        <f t="shared" si="3"/>
        <v>45134</v>
      </c>
      <c r="D34" s="30"/>
      <c r="E34" s="31" t="s">
        <v>0</v>
      </c>
      <c r="F34" s="31" t="s">
        <v>52</v>
      </c>
      <c r="G34" s="31">
        <v>46846</v>
      </c>
      <c r="H34" s="42" t="s">
        <v>65</v>
      </c>
      <c r="I34" s="46">
        <v>7500000</v>
      </c>
      <c r="J34" s="49"/>
      <c r="K34" s="31" t="s">
        <v>41</v>
      </c>
      <c r="L34" s="31" t="s">
        <v>51</v>
      </c>
      <c r="M34" s="38">
        <v>7500000</v>
      </c>
      <c r="N34" s="42" t="s">
        <v>164</v>
      </c>
    </row>
    <row r="35" spans="1:14" s="47" customFormat="1" ht="201" customHeight="1" x14ac:dyDescent="0.25">
      <c r="A35" s="31">
        <f t="shared" si="2"/>
        <v>26</v>
      </c>
      <c r="B35" s="30">
        <v>44405</v>
      </c>
      <c r="C35" s="30">
        <f t="shared" si="3"/>
        <v>45134</v>
      </c>
      <c r="D35" s="30"/>
      <c r="E35" s="31" t="s">
        <v>0</v>
      </c>
      <c r="F35" s="31" t="s">
        <v>52</v>
      </c>
      <c r="G35" s="31">
        <v>46846</v>
      </c>
      <c r="H35" s="42" t="s">
        <v>66</v>
      </c>
      <c r="I35" s="46">
        <v>7500000</v>
      </c>
      <c r="J35" s="49"/>
      <c r="K35" s="31" t="s">
        <v>41</v>
      </c>
      <c r="L35" s="31" t="s">
        <v>51</v>
      </c>
      <c r="M35" s="38">
        <v>7500000</v>
      </c>
      <c r="N35" s="42" t="s">
        <v>120</v>
      </c>
    </row>
    <row r="36" spans="1:14" s="47" customFormat="1" ht="186" customHeight="1" x14ac:dyDescent="0.25">
      <c r="A36" s="31">
        <f t="shared" si="2"/>
        <v>27</v>
      </c>
      <c r="B36" s="30">
        <v>44405</v>
      </c>
      <c r="C36" s="30">
        <f t="shared" si="3"/>
        <v>45134</v>
      </c>
      <c r="D36" s="30"/>
      <c r="E36" s="31" t="s">
        <v>0</v>
      </c>
      <c r="F36" s="31" t="s">
        <v>52</v>
      </c>
      <c r="G36" s="31">
        <v>46846</v>
      </c>
      <c r="H36" s="42" t="s">
        <v>67</v>
      </c>
      <c r="I36" s="38">
        <v>7500000</v>
      </c>
      <c r="J36" s="30">
        <v>44699</v>
      </c>
      <c r="K36" s="31" t="s">
        <v>41</v>
      </c>
      <c r="L36" s="31" t="s">
        <v>51</v>
      </c>
      <c r="M36" s="38">
        <v>7500000</v>
      </c>
      <c r="N36" s="42" t="s">
        <v>121</v>
      </c>
    </row>
    <row r="37" spans="1:14" s="29" customFormat="1" ht="304.5" customHeight="1" x14ac:dyDescent="0.25">
      <c r="A37" s="31">
        <f t="shared" si="2"/>
        <v>28</v>
      </c>
      <c r="B37" s="30">
        <v>44405</v>
      </c>
      <c r="C37" s="30">
        <f t="shared" si="3"/>
        <v>45134</v>
      </c>
      <c r="D37" s="30"/>
      <c r="E37" s="31" t="s">
        <v>0</v>
      </c>
      <c r="F37" s="31" t="s">
        <v>52</v>
      </c>
      <c r="G37" s="31">
        <v>46846</v>
      </c>
      <c r="H37" s="42" t="s">
        <v>68</v>
      </c>
      <c r="I37" s="46">
        <v>0</v>
      </c>
      <c r="J37" s="31"/>
      <c r="K37" s="31" t="s">
        <v>44</v>
      </c>
      <c r="L37" s="44" t="s">
        <v>73</v>
      </c>
      <c r="M37" s="31">
        <v>0</v>
      </c>
      <c r="N37" s="42" t="s">
        <v>165</v>
      </c>
    </row>
    <row r="38" spans="1:14" s="51" customFormat="1" ht="405" x14ac:dyDescent="0.25">
      <c r="A38" s="31">
        <f t="shared" si="2"/>
        <v>29</v>
      </c>
      <c r="B38" s="30">
        <v>44608</v>
      </c>
      <c r="C38" s="30">
        <f t="shared" si="3"/>
        <v>45337</v>
      </c>
      <c r="D38" s="30"/>
      <c r="E38" s="31" t="s">
        <v>0</v>
      </c>
      <c r="F38" s="31" t="s">
        <v>49</v>
      </c>
      <c r="G38" s="31">
        <v>8001483849</v>
      </c>
      <c r="H38" s="48" t="s">
        <v>108</v>
      </c>
      <c r="I38" s="50">
        <v>1100000</v>
      </c>
      <c r="J38" s="31"/>
      <c r="K38" s="31" t="s">
        <v>44</v>
      </c>
      <c r="L38" s="31" t="s">
        <v>51</v>
      </c>
      <c r="M38" s="38">
        <f>+I38</f>
        <v>1100000</v>
      </c>
      <c r="N38" s="48" t="s">
        <v>118</v>
      </c>
    </row>
    <row r="39" spans="1:14" s="51" customFormat="1" ht="269.25" customHeight="1" x14ac:dyDescent="0.25">
      <c r="A39" s="31">
        <f>+A38+1</f>
        <v>30</v>
      </c>
      <c r="B39" s="30">
        <v>44630</v>
      </c>
      <c r="C39" s="30">
        <f t="shared" si="3"/>
        <v>45359</v>
      </c>
      <c r="D39" s="30"/>
      <c r="E39" s="31" t="s">
        <v>0</v>
      </c>
      <c r="F39" s="31" t="s">
        <v>49</v>
      </c>
      <c r="G39" s="31">
        <v>8001483849</v>
      </c>
      <c r="H39" s="48" t="s">
        <v>106</v>
      </c>
      <c r="I39" s="50">
        <v>0</v>
      </c>
      <c r="J39" s="31"/>
      <c r="K39" s="31" t="s">
        <v>44</v>
      </c>
      <c r="L39" s="31" t="s">
        <v>51</v>
      </c>
      <c r="M39" s="50">
        <v>10000000</v>
      </c>
      <c r="N39" s="48" t="s">
        <v>107</v>
      </c>
    </row>
    <row r="40" spans="1:14" s="47" customFormat="1" ht="409.5" x14ac:dyDescent="0.25">
      <c r="A40" s="31">
        <f t="shared" si="2"/>
        <v>31</v>
      </c>
      <c r="B40" s="30">
        <v>44630</v>
      </c>
      <c r="C40" s="30">
        <f t="shared" si="3"/>
        <v>45359</v>
      </c>
      <c r="D40" s="30"/>
      <c r="E40" s="31" t="s">
        <v>0</v>
      </c>
      <c r="F40" s="31" t="s">
        <v>49</v>
      </c>
      <c r="G40" s="31">
        <v>8001483849</v>
      </c>
      <c r="H40" s="42" t="s">
        <v>105</v>
      </c>
      <c r="I40" s="46">
        <v>0</v>
      </c>
      <c r="J40" s="49"/>
      <c r="K40" s="31" t="s">
        <v>44</v>
      </c>
      <c r="L40" s="31" t="s">
        <v>51</v>
      </c>
      <c r="M40" s="31"/>
      <c r="N40" s="42" t="s">
        <v>143</v>
      </c>
    </row>
    <row r="41" spans="1:14" s="51" customFormat="1" ht="390" x14ac:dyDescent="0.25">
      <c r="A41" s="31">
        <f t="shared" si="2"/>
        <v>32</v>
      </c>
      <c r="B41" s="30">
        <v>44372</v>
      </c>
      <c r="C41" s="30">
        <f t="shared" si="3"/>
        <v>45101</v>
      </c>
      <c r="D41" s="30"/>
      <c r="E41" s="31" t="s">
        <v>0</v>
      </c>
      <c r="F41" s="31" t="s">
        <v>52</v>
      </c>
      <c r="G41" s="31">
        <v>46846</v>
      </c>
      <c r="H41" s="48" t="s">
        <v>69</v>
      </c>
      <c r="I41" s="50">
        <v>6181700</v>
      </c>
      <c r="J41" s="30">
        <v>44848</v>
      </c>
      <c r="K41" s="31" t="s">
        <v>41</v>
      </c>
      <c r="L41" s="31" t="s">
        <v>42</v>
      </c>
      <c r="M41" s="50">
        <v>7000000</v>
      </c>
      <c r="N41" s="48" t="s">
        <v>127</v>
      </c>
    </row>
    <row r="42" spans="1:14" s="47" customFormat="1" ht="409.5" x14ac:dyDescent="0.25">
      <c r="A42" s="31">
        <f t="shared" si="2"/>
        <v>33</v>
      </c>
      <c r="B42" s="30">
        <v>44680</v>
      </c>
      <c r="C42" s="30">
        <f t="shared" si="3"/>
        <v>45409</v>
      </c>
      <c r="D42" s="30"/>
      <c r="E42" s="31" t="s">
        <v>0</v>
      </c>
      <c r="F42" s="31" t="s">
        <v>49</v>
      </c>
      <c r="G42" s="31">
        <v>8001483849</v>
      </c>
      <c r="H42" s="42" t="s">
        <v>104</v>
      </c>
      <c r="I42" s="50">
        <v>4065250</v>
      </c>
      <c r="J42" s="30">
        <v>44742</v>
      </c>
      <c r="K42" s="31" t="s">
        <v>41</v>
      </c>
      <c r="L42" s="31" t="s">
        <v>51</v>
      </c>
      <c r="M42" s="50">
        <v>7000000</v>
      </c>
      <c r="N42" s="42" t="s">
        <v>122</v>
      </c>
    </row>
    <row r="43" spans="1:14" s="47" customFormat="1" ht="195" x14ac:dyDescent="0.25">
      <c r="A43" s="31">
        <f t="shared" si="2"/>
        <v>34</v>
      </c>
      <c r="B43" s="30">
        <v>44091</v>
      </c>
      <c r="C43" s="30">
        <f t="shared" si="3"/>
        <v>44820</v>
      </c>
      <c r="D43" s="30"/>
      <c r="E43" s="31" t="s">
        <v>0</v>
      </c>
      <c r="F43" s="31" t="s">
        <v>52</v>
      </c>
      <c r="G43" s="31">
        <v>46846</v>
      </c>
      <c r="H43" s="42" t="s">
        <v>70</v>
      </c>
      <c r="I43" s="50">
        <v>4415500</v>
      </c>
      <c r="J43" s="30">
        <v>44825</v>
      </c>
      <c r="K43" s="31" t="s">
        <v>41</v>
      </c>
      <c r="L43" s="31" t="s">
        <v>42</v>
      </c>
      <c r="M43" s="50">
        <v>5000000</v>
      </c>
      <c r="N43" s="42" t="s">
        <v>103</v>
      </c>
    </row>
    <row r="44" spans="1:14" s="47" customFormat="1" ht="217.5" customHeight="1" x14ac:dyDescent="0.25">
      <c r="A44" s="31">
        <f t="shared" si="2"/>
        <v>35</v>
      </c>
      <c r="B44" s="30">
        <v>44693</v>
      </c>
      <c r="C44" s="30">
        <f t="shared" si="3"/>
        <v>45422</v>
      </c>
      <c r="D44" s="30"/>
      <c r="E44" s="31" t="s">
        <v>0</v>
      </c>
      <c r="F44" s="31" t="s">
        <v>49</v>
      </c>
      <c r="G44" s="31">
        <v>8001483849</v>
      </c>
      <c r="H44" s="42" t="s">
        <v>102</v>
      </c>
      <c r="I44" s="50">
        <v>12000000</v>
      </c>
      <c r="J44" s="30">
        <v>44964</v>
      </c>
      <c r="K44" s="31" t="s">
        <v>41</v>
      </c>
      <c r="L44" s="31" t="s">
        <v>51</v>
      </c>
      <c r="M44" s="38">
        <v>12000000</v>
      </c>
      <c r="N44" s="42" t="s">
        <v>128</v>
      </c>
    </row>
    <row r="45" spans="1:14" s="47" customFormat="1" ht="73.5" customHeight="1" x14ac:dyDescent="0.25">
      <c r="A45" s="69">
        <f t="shared" si="2"/>
        <v>36</v>
      </c>
      <c r="B45" s="68">
        <v>44697</v>
      </c>
      <c r="C45" s="68">
        <f t="shared" si="3"/>
        <v>45426</v>
      </c>
      <c r="D45" s="68"/>
      <c r="E45" s="69" t="s">
        <v>39</v>
      </c>
      <c r="F45" s="69" t="s">
        <v>40</v>
      </c>
      <c r="G45" s="69">
        <v>4000797</v>
      </c>
      <c r="H45" s="70" t="s">
        <v>53</v>
      </c>
      <c r="I45" s="71">
        <v>2399000</v>
      </c>
      <c r="J45" s="68">
        <v>44863</v>
      </c>
      <c r="K45" s="69" t="s">
        <v>41</v>
      </c>
      <c r="L45" s="69" t="s">
        <v>42</v>
      </c>
      <c r="M45" s="72">
        <f>+I45</f>
        <v>2399000</v>
      </c>
      <c r="N45" s="75" t="s">
        <v>86</v>
      </c>
    </row>
    <row r="46" spans="1:14" s="47" customFormat="1" ht="246.75" customHeight="1" x14ac:dyDescent="0.25">
      <c r="A46" s="31">
        <f t="shared" si="2"/>
        <v>37</v>
      </c>
      <c r="B46" s="30">
        <v>44714</v>
      </c>
      <c r="C46" s="30">
        <f t="shared" si="3"/>
        <v>45443</v>
      </c>
      <c r="D46" s="30"/>
      <c r="E46" s="31" t="s">
        <v>0</v>
      </c>
      <c r="F46" s="31" t="s">
        <v>49</v>
      </c>
      <c r="G46" s="31">
        <v>8001483849</v>
      </c>
      <c r="H46" s="42" t="s">
        <v>101</v>
      </c>
      <c r="I46" s="50">
        <v>50000000</v>
      </c>
      <c r="J46" s="30">
        <v>44993</v>
      </c>
      <c r="K46" s="31" t="s">
        <v>41</v>
      </c>
      <c r="L46" s="31" t="s">
        <v>51</v>
      </c>
      <c r="M46" s="50">
        <v>18000000</v>
      </c>
      <c r="N46" s="48" t="s">
        <v>123</v>
      </c>
    </row>
    <row r="47" spans="1:14" s="47" customFormat="1" ht="409.5" x14ac:dyDescent="0.25">
      <c r="A47" s="31">
        <f t="shared" si="2"/>
        <v>38</v>
      </c>
      <c r="B47" s="30">
        <v>44740</v>
      </c>
      <c r="C47" s="30">
        <f t="shared" si="3"/>
        <v>45469</v>
      </c>
      <c r="D47" s="30"/>
      <c r="E47" s="31" t="s">
        <v>0</v>
      </c>
      <c r="F47" s="31" t="s">
        <v>49</v>
      </c>
      <c r="G47" s="31">
        <v>8001483849</v>
      </c>
      <c r="H47" s="42" t="s">
        <v>100</v>
      </c>
      <c r="I47" s="50">
        <v>50000000</v>
      </c>
      <c r="J47" s="30">
        <v>44983</v>
      </c>
      <c r="K47" s="31" t="s">
        <v>41</v>
      </c>
      <c r="L47" s="31" t="s">
        <v>51</v>
      </c>
      <c r="M47" s="50">
        <v>25000000</v>
      </c>
      <c r="N47" s="48" t="s">
        <v>124</v>
      </c>
    </row>
    <row r="48" spans="1:14" s="47" customFormat="1" ht="194.25" customHeight="1" x14ac:dyDescent="0.25">
      <c r="A48" s="31">
        <f t="shared" si="2"/>
        <v>39</v>
      </c>
      <c r="B48" s="30">
        <v>44789</v>
      </c>
      <c r="C48" s="30">
        <f t="shared" si="3"/>
        <v>45518</v>
      </c>
      <c r="D48" s="30">
        <v>44792</v>
      </c>
      <c r="E48" s="31" t="s">
        <v>0</v>
      </c>
      <c r="F48" s="31" t="s">
        <v>49</v>
      </c>
      <c r="G48" s="31">
        <v>8001483849</v>
      </c>
      <c r="H48" s="42" t="s">
        <v>99</v>
      </c>
      <c r="I48" s="50">
        <f>4011030+4011030</f>
        <v>8022060</v>
      </c>
      <c r="J48" s="30">
        <v>45100</v>
      </c>
      <c r="K48" s="31" t="s">
        <v>41</v>
      </c>
      <c r="L48" s="31" t="s">
        <v>42</v>
      </c>
      <c r="M48" s="50">
        <v>9000000</v>
      </c>
      <c r="N48" s="48" t="s">
        <v>129</v>
      </c>
    </row>
    <row r="49" spans="1:14" s="47" customFormat="1" ht="264.75" customHeight="1" x14ac:dyDescent="0.25">
      <c r="A49" s="63">
        <f t="shared" si="2"/>
        <v>40</v>
      </c>
      <c r="B49" s="62">
        <v>44445</v>
      </c>
      <c r="C49" s="62">
        <f t="shared" si="3"/>
        <v>45174</v>
      </c>
      <c r="D49" s="62">
        <v>44854</v>
      </c>
      <c r="E49" s="63" t="s">
        <v>0</v>
      </c>
      <c r="F49" s="63" t="s">
        <v>49</v>
      </c>
      <c r="G49" s="63">
        <v>8001483849</v>
      </c>
      <c r="H49" s="73" t="s">
        <v>71</v>
      </c>
      <c r="I49" s="74">
        <v>0</v>
      </c>
      <c r="J49" s="62" t="s">
        <v>117</v>
      </c>
      <c r="K49" s="63" t="s">
        <v>44</v>
      </c>
      <c r="L49" s="63" t="s">
        <v>42</v>
      </c>
      <c r="M49" s="50">
        <v>0</v>
      </c>
      <c r="N49" s="73" t="s">
        <v>130</v>
      </c>
    </row>
    <row r="50" spans="1:14" s="47" customFormat="1" ht="196.5" customHeight="1" x14ac:dyDescent="0.25">
      <c r="A50" s="31">
        <f t="shared" si="2"/>
        <v>41</v>
      </c>
      <c r="B50" s="30">
        <v>44854</v>
      </c>
      <c r="C50" s="30">
        <f t="shared" si="3"/>
        <v>45583</v>
      </c>
      <c r="D50" s="30">
        <v>44854</v>
      </c>
      <c r="E50" s="31" t="s">
        <v>39</v>
      </c>
      <c r="F50" s="31" t="s">
        <v>40</v>
      </c>
      <c r="G50" s="31">
        <v>4000797</v>
      </c>
      <c r="H50" s="36" t="s">
        <v>26</v>
      </c>
      <c r="I50" s="50">
        <v>559990</v>
      </c>
      <c r="J50" s="30">
        <v>44954</v>
      </c>
      <c r="K50" s="31" t="s">
        <v>41</v>
      </c>
      <c r="L50" s="31" t="s">
        <v>42</v>
      </c>
      <c r="M50" s="50">
        <f>+I50</f>
        <v>559990</v>
      </c>
      <c r="N50" s="42" t="s">
        <v>87</v>
      </c>
    </row>
    <row r="51" spans="1:14" s="47" customFormat="1" ht="176.25" customHeight="1" x14ac:dyDescent="0.25">
      <c r="A51" s="55">
        <f t="shared" si="2"/>
        <v>42</v>
      </c>
      <c r="B51" s="54">
        <v>44889</v>
      </c>
      <c r="C51" s="54">
        <f t="shared" si="3"/>
        <v>45618</v>
      </c>
      <c r="D51" s="54">
        <v>44954</v>
      </c>
      <c r="E51" s="55" t="s">
        <v>39</v>
      </c>
      <c r="F51" s="55" t="s">
        <v>40</v>
      </c>
      <c r="G51" s="55">
        <v>4000797</v>
      </c>
      <c r="H51" s="56" t="s">
        <v>54</v>
      </c>
      <c r="I51" s="61">
        <v>470000</v>
      </c>
      <c r="J51" s="54">
        <v>44928</v>
      </c>
      <c r="K51" s="55" t="s">
        <v>41</v>
      </c>
      <c r="L51" s="55" t="s">
        <v>42</v>
      </c>
      <c r="M51" s="61">
        <f>+I51</f>
        <v>470000</v>
      </c>
      <c r="N51" s="58" t="s">
        <v>88</v>
      </c>
    </row>
    <row r="52" spans="1:14" s="47" customFormat="1" ht="258" customHeight="1" x14ac:dyDescent="0.25">
      <c r="A52" s="31">
        <f t="shared" si="2"/>
        <v>43</v>
      </c>
      <c r="B52" s="30">
        <v>44902</v>
      </c>
      <c r="C52" s="30">
        <f t="shared" si="3"/>
        <v>45631</v>
      </c>
      <c r="D52" s="30">
        <v>44902</v>
      </c>
      <c r="E52" s="31" t="s">
        <v>0</v>
      </c>
      <c r="F52" s="31" t="s">
        <v>49</v>
      </c>
      <c r="G52" s="31">
        <v>8001483849</v>
      </c>
      <c r="H52" s="42" t="s">
        <v>97</v>
      </c>
      <c r="I52" s="50">
        <v>10000000</v>
      </c>
      <c r="J52" s="30">
        <v>44959</v>
      </c>
      <c r="K52" s="31" t="s">
        <v>41</v>
      </c>
      <c r="L52" s="31" t="s">
        <v>51</v>
      </c>
      <c r="M52" s="50">
        <f>+I52</f>
        <v>10000000</v>
      </c>
      <c r="N52" s="42" t="s">
        <v>131</v>
      </c>
    </row>
    <row r="53" spans="1:14" s="29" customFormat="1" ht="210" customHeight="1" x14ac:dyDescent="0.25">
      <c r="A53" s="31">
        <f t="shared" si="2"/>
        <v>44</v>
      </c>
      <c r="B53" s="30">
        <v>44929</v>
      </c>
      <c r="C53" s="30">
        <f t="shared" si="3"/>
        <v>45658</v>
      </c>
      <c r="D53" s="30">
        <v>44958</v>
      </c>
      <c r="E53" s="31" t="s">
        <v>39</v>
      </c>
      <c r="F53" s="31" t="s">
        <v>52</v>
      </c>
      <c r="G53" s="31">
        <v>57598</v>
      </c>
      <c r="H53" s="52" t="s">
        <v>77</v>
      </c>
      <c r="I53" s="46">
        <v>2045757</v>
      </c>
      <c r="J53" s="30">
        <v>45014</v>
      </c>
      <c r="K53" s="31" t="s">
        <v>41</v>
      </c>
      <c r="L53" s="31" t="s">
        <v>42</v>
      </c>
      <c r="M53" s="46">
        <v>2045757</v>
      </c>
      <c r="N53" s="42" t="s">
        <v>96</v>
      </c>
    </row>
    <row r="54" spans="1:14" s="29" customFormat="1" ht="390.75" customHeight="1" x14ac:dyDescent="0.25">
      <c r="A54" s="31">
        <f t="shared" si="2"/>
        <v>45</v>
      </c>
      <c r="B54" s="30">
        <v>44958</v>
      </c>
      <c r="C54" s="30">
        <f t="shared" si="3"/>
        <v>45687</v>
      </c>
      <c r="D54" s="30">
        <v>44998</v>
      </c>
      <c r="E54" s="31" t="s">
        <v>39</v>
      </c>
      <c r="F54" s="31" t="s">
        <v>52</v>
      </c>
      <c r="G54" s="31">
        <v>57598</v>
      </c>
      <c r="H54" s="48" t="s">
        <v>80</v>
      </c>
      <c r="I54" s="46">
        <v>270000</v>
      </c>
      <c r="J54" s="30">
        <v>45029</v>
      </c>
      <c r="K54" s="31" t="s">
        <v>41</v>
      </c>
      <c r="L54" s="31" t="s">
        <v>42</v>
      </c>
      <c r="M54" s="46">
        <v>270000</v>
      </c>
      <c r="N54" s="42" t="s">
        <v>95</v>
      </c>
    </row>
    <row r="55" spans="1:14" s="29" customFormat="1" ht="359.25" customHeight="1" x14ac:dyDescent="0.25">
      <c r="A55" s="31">
        <f t="shared" si="2"/>
        <v>46</v>
      </c>
      <c r="B55" s="30">
        <v>44991</v>
      </c>
      <c r="C55" s="30">
        <f t="shared" si="3"/>
        <v>45720</v>
      </c>
      <c r="D55" s="30">
        <v>45006</v>
      </c>
      <c r="E55" s="31" t="s">
        <v>0</v>
      </c>
      <c r="F55" s="31" t="s">
        <v>49</v>
      </c>
      <c r="G55" s="31">
        <v>8001484374</v>
      </c>
      <c r="H55" s="48" t="s">
        <v>98</v>
      </c>
      <c r="I55" s="46">
        <v>10000000</v>
      </c>
      <c r="J55" s="30">
        <v>45059</v>
      </c>
      <c r="K55" s="31" t="s">
        <v>44</v>
      </c>
      <c r="L55" s="31" t="s">
        <v>51</v>
      </c>
      <c r="M55" s="46">
        <v>10000000</v>
      </c>
      <c r="N55" s="42" t="s">
        <v>125</v>
      </c>
    </row>
    <row r="56" spans="1:14" s="29" customFormat="1" ht="363" customHeight="1" x14ac:dyDescent="0.25">
      <c r="A56" s="31">
        <f t="shared" si="2"/>
        <v>47</v>
      </c>
      <c r="B56" s="30">
        <v>44988</v>
      </c>
      <c r="C56" s="30">
        <f t="shared" si="3"/>
        <v>45717</v>
      </c>
      <c r="D56" s="30">
        <v>45008</v>
      </c>
      <c r="E56" s="31" t="s">
        <v>0</v>
      </c>
      <c r="F56" s="31" t="s">
        <v>49</v>
      </c>
      <c r="G56" s="31">
        <v>8001484374</v>
      </c>
      <c r="H56" s="48" t="s">
        <v>94</v>
      </c>
      <c r="I56" s="46">
        <v>15000000</v>
      </c>
      <c r="J56" s="30">
        <v>45112</v>
      </c>
      <c r="K56" s="31" t="s">
        <v>41</v>
      </c>
      <c r="L56" s="31" t="s">
        <v>51</v>
      </c>
      <c r="M56" s="46">
        <v>11900000</v>
      </c>
      <c r="N56" s="42" t="s">
        <v>132</v>
      </c>
    </row>
    <row r="57" spans="1:14" s="29" customFormat="1" ht="303" customHeight="1" x14ac:dyDescent="0.25">
      <c r="A57" s="31">
        <f t="shared" si="2"/>
        <v>48</v>
      </c>
      <c r="B57" s="30">
        <v>44817</v>
      </c>
      <c r="C57" s="30">
        <f t="shared" si="3"/>
        <v>45546</v>
      </c>
      <c r="D57" s="30">
        <v>45015</v>
      </c>
      <c r="E57" s="31" t="s">
        <v>39</v>
      </c>
      <c r="F57" s="31" t="s">
        <v>40</v>
      </c>
      <c r="G57" s="31">
        <v>4000797</v>
      </c>
      <c r="H57" s="48" t="s">
        <v>114</v>
      </c>
      <c r="I57" s="46">
        <v>4476780</v>
      </c>
      <c r="J57" s="92">
        <v>45133</v>
      </c>
      <c r="K57" s="31" t="s">
        <v>41</v>
      </c>
      <c r="L57" s="31" t="s">
        <v>42</v>
      </c>
      <c r="M57" s="46">
        <v>4476780</v>
      </c>
      <c r="N57" s="42" t="s">
        <v>115</v>
      </c>
    </row>
    <row r="58" spans="1:14" s="29" customFormat="1" ht="291.75" customHeight="1" x14ac:dyDescent="0.25">
      <c r="A58" s="31">
        <f t="shared" si="2"/>
        <v>49</v>
      </c>
      <c r="B58" s="30">
        <v>45036</v>
      </c>
      <c r="C58" s="30">
        <f t="shared" si="3"/>
        <v>45765</v>
      </c>
      <c r="D58" s="30">
        <v>45040</v>
      </c>
      <c r="E58" s="31" t="s">
        <v>0</v>
      </c>
      <c r="F58" s="31" t="s">
        <v>49</v>
      </c>
      <c r="G58" s="31">
        <v>8001484374</v>
      </c>
      <c r="H58" s="48" t="s">
        <v>168</v>
      </c>
      <c r="I58" s="46">
        <v>47640000</v>
      </c>
      <c r="J58" s="30">
        <v>45090</v>
      </c>
      <c r="K58" s="31" t="s">
        <v>41</v>
      </c>
      <c r="L58" s="31" t="s">
        <v>51</v>
      </c>
      <c r="M58" s="46">
        <v>20000000</v>
      </c>
      <c r="N58" s="42" t="s">
        <v>133</v>
      </c>
    </row>
    <row r="59" spans="1:14" s="29" customFormat="1" ht="284.25" customHeight="1" x14ac:dyDescent="0.25">
      <c r="A59" s="31">
        <f t="shared" si="2"/>
        <v>50</v>
      </c>
      <c r="B59" s="30">
        <v>45036</v>
      </c>
      <c r="C59" s="30">
        <f t="shared" si="3"/>
        <v>45765</v>
      </c>
      <c r="D59" s="30">
        <v>45041</v>
      </c>
      <c r="E59" s="31" t="s">
        <v>0</v>
      </c>
      <c r="F59" s="31" t="s">
        <v>49</v>
      </c>
      <c r="G59" s="31">
        <v>8001484374</v>
      </c>
      <c r="H59" s="48" t="s">
        <v>172</v>
      </c>
      <c r="I59" s="46">
        <v>35000000</v>
      </c>
      <c r="J59" s="30">
        <v>45188</v>
      </c>
      <c r="K59" s="31" t="s">
        <v>41</v>
      </c>
      <c r="L59" s="31" t="s">
        <v>51</v>
      </c>
      <c r="M59" s="46">
        <v>16000000</v>
      </c>
      <c r="N59" s="42" t="s">
        <v>134</v>
      </c>
    </row>
    <row r="60" spans="1:14" s="29" customFormat="1" ht="285" customHeight="1" x14ac:dyDescent="0.25">
      <c r="A60" s="31">
        <f t="shared" si="2"/>
        <v>51</v>
      </c>
      <c r="B60" s="30">
        <v>45041</v>
      </c>
      <c r="C60" s="30">
        <f t="shared" si="3"/>
        <v>45770</v>
      </c>
      <c r="D60" s="30">
        <v>45041</v>
      </c>
      <c r="E60" s="31" t="s">
        <v>0</v>
      </c>
      <c r="F60" s="31" t="s">
        <v>49</v>
      </c>
      <c r="G60" s="31">
        <v>8001484374</v>
      </c>
      <c r="H60" s="48" t="s">
        <v>111</v>
      </c>
      <c r="I60" s="85">
        <v>35000000</v>
      </c>
      <c r="J60" s="31"/>
      <c r="K60" s="31" t="s">
        <v>44</v>
      </c>
      <c r="L60" s="31" t="s">
        <v>51</v>
      </c>
      <c r="M60" s="46">
        <v>18000000</v>
      </c>
      <c r="N60" s="42" t="s">
        <v>135</v>
      </c>
    </row>
    <row r="61" spans="1:14" s="29" customFormat="1" ht="317.25" customHeight="1" x14ac:dyDescent="0.25">
      <c r="A61" s="69">
        <f t="shared" si="2"/>
        <v>52</v>
      </c>
      <c r="B61" s="62">
        <v>45042</v>
      </c>
      <c r="C61" s="30">
        <f t="shared" si="3"/>
        <v>45771</v>
      </c>
      <c r="D61" s="62">
        <v>45043</v>
      </c>
      <c r="E61" s="69" t="s">
        <v>0</v>
      </c>
      <c r="F61" s="69" t="s">
        <v>49</v>
      </c>
      <c r="G61" s="69">
        <v>8001484374</v>
      </c>
      <c r="H61" s="75" t="s">
        <v>169</v>
      </c>
      <c r="I61" s="85">
        <v>47640000</v>
      </c>
      <c r="J61" s="62">
        <v>45100</v>
      </c>
      <c r="K61" s="63" t="s">
        <v>41</v>
      </c>
      <c r="L61" s="63" t="s">
        <v>51</v>
      </c>
      <c r="M61" s="85">
        <v>18000000</v>
      </c>
      <c r="N61" s="73" t="s">
        <v>136</v>
      </c>
    </row>
    <row r="62" spans="1:14" s="29" customFormat="1" ht="309" customHeight="1" x14ac:dyDescent="0.25">
      <c r="A62" s="55">
        <f t="shared" si="2"/>
        <v>53</v>
      </c>
      <c r="B62" s="30">
        <v>45041</v>
      </c>
      <c r="C62" s="30">
        <f t="shared" si="3"/>
        <v>45770</v>
      </c>
      <c r="D62" s="30">
        <v>45043</v>
      </c>
      <c r="E62" s="55" t="s">
        <v>0</v>
      </c>
      <c r="F62" s="55" t="s">
        <v>49</v>
      </c>
      <c r="G62" s="55">
        <v>8001484374</v>
      </c>
      <c r="H62" s="86" t="s">
        <v>93</v>
      </c>
      <c r="I62" s="85">
        <v>47640000</v>
      </c>
      <c r="J62" s="30">
        <v>45104</v>
      </c>
      <c r="K62" s="31" t="s">
        <v>41</v>
      </c>
      <c r="L62" s="31" t="s">
        <v>51</v>
      </c>
      <c r="M62" s="46">
        <v>14000000</v>
      </c>
      <c r="N62" s="42" t="s">
        <v>137</v>
      </c>
    </row>
    <row r="63" spans="1:14" s="29" customFormat="1" ht="258" customHeight="1" x14ac:dyDescent="0.25">
      <c r="A63" s="31">
        <f t="shared" si="2"/>
        <v>54</v>
      </c>
      <c r="B63" s="30">
        <v>45036</v>
      </c>
      <c r="C63" s="30">
        <f t="shared" si="3"/>
        <v>45765</v>
      </c>
      <c r="D63" s="30">
        <v>45043</v>
      </c>
      <c r="E63" s="31" t="s">
        <v>0</v>
      </c>
      <c r="F63" s="31" t="s">
        <v>49</v>
      </c>
      <c r="G63" s="31">
        <v>8001484374</v>
      </c>
      <c r="H63" s="48" t="s">
        <v>171</v>
      </c>
      <c r="I63" s="85">
        <v>47640000</v>
      </c>
      <c r="J63" s="30">
        <v>45188</v>
      </c>
      <c r="K63" s="31" t="s">
        <v>41</v>
      </c>
      <c r="L63" s="31" t="s">
        <v>51</v>
      </c>
      <c r="M63" s="46">
        <v>20000000</v>
      </c>
      <c r="N63" s="42" t="s">
        <v>138</v>
      </c>
    </row>
    <row r="64" spans="1:14" s="29" customFormat="1" ht="319.5" customHeight="1" x14ac:dyDescent="0.25">
      <c r="A64" s="31">
        <f t="shared" si="2"/>
        <v>55</v>
      </c>
      <c r="B64" s="30">
        <v>45049</v>
      </c>
      <c r="C64" s="30">
        <f t="shared" si="3"/>
        <v>45778</v>
      </c>
      <c r="D64" s="30">
        <v>45079</v>
      </c>
      <c r="E64" s="31" t="s">
        <v>0</v>
      </c>
      <c r="F64" s="31" t="s">
        <v>49</v>
      </c>
      <c r="G64" s="31">
        <v>8001484374</v>
      </c>
      <c r="H64" s="48" t="s">
        <v>92</v>
      </c>
      <c r="I64" s="46">
        <v>15000000</v>
      </c>
      <c r="J64" s="31"/>
      <c r="K64" s="31" t="s">
        <v>44</v>
      </c>
      <c r="L64" s="31" t="s">
        <v>51</v>
      </c>
      <c r="M64" s="46">
        <v>11900000</v>
      </c>
      <c r="N64" s="42" t="s">
        <v>112</v>
      </c>
    </row>
    <row r="65" spans="1:14" s="29" customFormat="1" ht="287.25" customHeight="1" x14ac:dyDescent="0.25">
      <c r="A65" s="31">
        <f t="shared" si="2"/>
        <v>56</v>
      </c>
      <c r="B65" s="30">
        <v>45049</v>
      </c>
      <c r="C65" s="30">
        <f t="shared" si="3"/>
        <v>45778</v>
      </c>
      <c r="D65" s="30">
        <v>45079</v>
      </c>
      <c r="E65" s="31" t="s">
        <v>0</v>
      </c>
      <c r="F65" s="31" t="s">
        <v>49</v>
      </c>
      <c r="G65" s="31">
        <v>8001484374</v>
      </c>
      <c r="H65" s="48" t="s">
        <v>110</v>
      </c>
      <c r="I65" s="46">
        <v>15000000</v>
      </c>
      <c r="J65" s="31"/>
      <c r="K65" s="31" t="s">
        <v>44</v>
      </c>
      <c r="L65" s="31" t="s">
        <v>51</v>
      </c>
      <c r="M65" s="46">
        <v>10000000</v>
      </c>
      <c r="N65" s="42" t="s">
        <v>113</v>
      </c>
    </row>
    <row r="66" spans="1:14" s="29" customFormat="1" ht="306" customHeight="1" x14ac:dyDescent="0.25">
      <c r="A66" s="31">
        <f t="shared" si="2"/>
        <v>57</v>
      </c>
      <c r="B66" s="30">
        <v>45049</v>
      </c>
      <c r="C66" s="30">
        <f t="shared" si="3"/>
        <v>45778</v>
      </c>
      <c r="D66" s="30">
        <v>45079</v>
      </c>
      <c r="E66" s="31" t="s">
        <v>0</v>
      </c>
      <c r="F66" s="31" t="s">
        <v>49</v>
      </c>
      <c r="G66" s="31">
        <v>8001484374</v>
      </c>
      <c r="H66" s="48" t="s">
        <v>170</v>
      </c>
      <c r="I66" s="46">
        <v>15000000</v>
      </c>
      <c r="J66" s="31"/>
      <c r="K66" s="31" t="s">
        <v>44</v>
      </c>
      <c r="L66" s="31" t="s">
        <v>51</v>
      </c>
      <c r="M66" s="46">
        <v>10000000</v>
      </c>
      <c r="N66" s="42" t="s">
        <v>116</v>
      </c>
    </row>
    <row r="67" spans="1:14" s="29" customFormat="1" ht="306" customHeight="1" x14ac:dyDescent="0.25">
      <c r="A67" s="31">
        <f>+A66+1</f>
        <v>58</v>
      </c>
      <c r="B67" s="30">
        <v>45146</v>
      </c>
      <c r="C67" s="30">
        <f t="shared" si="3"/>
        <v>45875</v>
      </c>
      <c r="D67" s="30">
        <v>45147</v>
      </c>
      <c r="E67" s="31" t="s">
        <v>0</v>
      </c>
      <c r="F67" s="31" t="s">
        <v>49</v>
      </c>
      <c r="G67" s="31">
        <v>8001484374</v>
      </c>
      <c r="H67" s="48" t="s">
        <v>126</v>
      </c>
      <c r="I67" s="46">
        <v>30000000</v>
      </c>
      <c r="J67" s="30">
        <v>45184</v>
      </c>
      <c r="K67" s="31" t="s">
        <v>41</v>
      </c>
      <c r="L67" s="31" t="s">
        <v>51</v>
      </c>
      <c r="M67" s="46">
        <v>20000000</v>
      </c>
      <c r="N67" s="42" t="s">
        <v>139</v>
      </c>
    </row>
    <row r="68" spans="1:14" s="29" customFormat="1" ht="306" customHeight="1" x14ac:dyDescent="0.25">
      <c r="A68" s="31">
        <f t="shared" si="2"/>
        <v>59</v>
      </c>
      <c r="B68" s="30">
        <v>45140</v>
      </c>
      <c r="C68" s="30">
        <f t="shared" si="3"/>
        <v>45869</v>
      </c>
      <c r="D68" s="30">
        <v>45161</v>
      </c>
      <c r="E68" s="31" t="s">
        <v>0</v>
      </c>
      <c r="F68" s="31" t="s">
        <v>49</v>
      </c>
      <c r="G68" s="31">
        <v>8001484374</v>
      </c>
      <c r="H68" s="48" t="s">
        <v>162</v>
      </c>
      <c r="I68" s="46">
        <v>10000000</v>
      </c>
      <c r="J68" s="31"/>
      <c r="K68" s="31" t="s">
        <v>44</v>
      </c>
      <c r="L68" s="31" t="s">
        <v>51</v>
      </c>
      <c r="M68" s="46">
        <v>10000000</v>
      </c>
      <c r="N68" s="42" t="s">
        <v>146</v>
      </c>
    </row>
    <row r="69" spans="1:14" s="29" customFormat="1" ht="306" customHeight="1" x14ac:dyDescent="0.25">
      <c r="A69" s="31">
        <f t="shared" si="2"/>
        <v>60</v>
      </c>
      <c r="B69" s="30">
        <v>45166</v>
      </c>
      <c r="C69" s="30">
        <f t="shared" si="3"/>
        <v>45895</v>
      </c>
      <c r="D69" s="30">
        <v>45190</v>
      </c>
      <c r="E69" s="31" t="s">
        <v>0</v>
      </c>
      <c r="F69" s="31" t="s">
        <v>49</v>
      </c>
      <c r="G69" s="31">
        <v>8001484374</v>
      </c>
      <c r="H69" s="48" t="s">
        <v>158</v>
      </c>
      <c r="I69" s="46">
        <v>10000000</v>
      </c>
      <c r="J69" s="31"/>
      <c r="K69" s="31" t="s">
        <v>44</v>
      </c>
      <c r="L69" s="31" t="s">
        <v>51</v>
      </c>
      <c r="M69" s="46">
        <v>10000000</v>
      </c>
      <c r="N69" s="42" t="s">
        <v>159</v>
      </c>
    </row>
    <row r="70" spans="1:14" s="29" customFormat="1" ht="306" customHeight="1" x14ac:dyDescent="0.25">
      <c r="A70" s="31">
        <f t="shared" si="2"/>
        <v>61</v>
      </c>
      <c r="B70" s="30">
        <v>45187</v>
      </c>
      <c r="C70" s="30">
        <f t="shared" si="3"/>
        <v>45916</v>
      </c>
      <c r="D70" s="30">
        <v>45201</v>
      </c>
      <c r="E70" s="31" t="s">
        <v>0</v>
      </c>
      <c r="F70" s="31" t="s">
        <v>49</v>
      </c>
      <c r="G70" s="31">
        <v>8001484374</v>
      </c>
      <c r="H70" s="48" t="s">
        <v>156</v>
      </c>
      <c r="I70" s="46"/>
      <c r="J70" s="31"/>
      <c r="K70" s="31" t="s">
        <v>44</v>
      </c>
      <c r="L70" s="31" t="s">
        <v>51</v>
      </c>
      <c r="M70" s="46"/>
      <c r="N70" s="42" t="s">
        <v>157</v>
      </c>
    </row>
    <row r="71" spans="1:14" s="29" customFormat="1" ht="306" customHeight="1" x14ac:dyDescent="0.25">
      <c r="A71" s="31">
        <f t="shared" si="2"/>
        <v>62</v>
      </c>
      <c r="B71" s="30">
        <v>45181</v>
      </c>
      <c r="C71" s="30">
        <f t="shared" si="3"/>
        <v>45910</v>
      </c>
      <c r="D71" s="30">
        <v>45208</v>
      </c>
      <c r="E71" s="31" t="s">
        <v>0</v>
      </c>
      <c r="F71" s="31" t="s">
        <v>49</v>
      </c>
      <c r="G71" s="31">
        <v>8001484374</v>
      </c>
      <c r="H71" s="48" t="s">
        <v>149</v>
      </c>
      <c r="I71" s="46">
        <v>10000000</v>
      </c>
      <c r="J71" s="31"/>
      <c r="K71" s="31" t="s">
        <v>44</v>
      </c>
      <c r="L71" s="31" t="s">
        <v>51</v>
      </c>
      <c r="M71" s="46">
        <v>10000000</v>
      </c>
      <c r="N71" s="42" t="s">
        <v>155</v>
      </c>
    </row>
    <row r="72" spans="1:14" s="29" customFormat="1" ht="306" customHeight="1" x14ac:dyDescent="0.25">
      <c r="A72" s="31">
        <f t="shared" si="2"/>
        <v>63</v>
      </c>
      <c r="B72" s="30">
        <v>45224</v>
      </c>
      <c r="C72" s="30">
        <f t="shared" si="3"/>
        <v>45953</v>
      </c>
      <c r="D72" s="30">
        <v>45224</v>
      </c>
      <c r="E72" s="31" t="s">
        <v>0</v>
      </c>
      <c r="F72" s="31" t="s">
        <v>49</v>
      </c>
      <c r="G72" s="31">
        <v>8001484374</v>
      </c>
      <c r="H72" s="48" t="s">
        <v>148</v>
      </c>
      <c r="I72" s="46">
        <v>10000000</v>
      </c>
      <c r="J72" s="31"/>
      <c r="K72" s="31" t="s">
        <v>44</v>
      </c>
      <c r="L72" s="31" t="s">
        <v>51</v>
      </c>
      <c r="M72" s="46"/>
      <c r="N72" s="42" t="s">
        <v>147</v>
      </c>
    </row>
    <row r="73" spans="1:14" s="29" customFormat="1" ht="306" customHeight="1" x14ac:dyDescent="0.25">
      <c r="A73" s="31">
        <f t="shared" si="2"/>
        <v>64</v>
      </c>
      <c r="B73" s="30">
        <v>45230</v>
      </c>
      <c r="C73" s="30">
        <f t="shared" si="3"/>
        <v>45959</v>
      </c>
      <c r="D73" s="30">
        <v>45230</v>
      </c>
      <c r="E73" s="31" t="s">
        <v>0</v>
      </c>
      <c r="F73" s="31" t="s">
        <v>49</v>
      </c>
      <c r="G73" s="31">
        <v>8001484374</v>
      </c>
      <c r="H73" s="48" t="s">
        <v>153</v>
      </c>
      <c r="I73" s="46">
        <v>10000000</v>
      </c>
      <c r="J73" s="31"/>
      <c r="K73" s="31" t="s">
        <v>44</v>
      </c>
      <c r="L73" s="31" t="s">
        <v>51</v>
      </c>
      <c r="M73" s="46"/>
      <c r="N73" s="42" t="s">
        <v>154</v>
      </c>
    </row>
    <row r="74" spans="1:14" s="29" customFormat="1" ht="306" customHeight="1" x14ac:dyDescent="0.25">
      <c r="A74" s="31">
        <f t="shared" si="2"/>
        <v>65</v>
      </c>
      <c r="B74" s="30">
        <v>45124</v>
      </c>
      <c r="C74" s="30">
        <f t="shared" si="3"/>
        <v>45853</v>
      </c>
      <c r="D74" s="30">
        <v>45230</v>
      </c>
      <c r="E74" s="31" t="s">
        <v>39</v>
      </c>
      <c r="F74" s="31" t="s">
        <v>52</v>
      </c>
      <c r="G74" s="31">
        <v>57598</v>
      </c>
      <c r="H74" s="48" t="s">
        <v>160</v>
      </c>
      <c r="I74" s="46">
        <v>1649900</v>
      </c>
      <c r="J74" s="31"/>
      <c r="K74" s="31" t="s">
        <v>44</v>
      </c>
      <c r="L74" s="31" t="s">
        <v>51</v>
      </c>
      <c r="M74" s="46"/>
      <c r="N74" s="42" t="s">
        <v>161</v>
      </c>
    </row>
    <row r="75" spans="1:14" s="28" customFormat="1" ht="30.75" customHeight="1" x14ac:dyDescent="0.25">
      <c r="H75" s="82" t="s">
        <v>23</v>
      </c>
      <c r="I75" s="83">
        <f>SUM(I10:I74)</f>
        <v>666218018</v>
      </c>
      <c r="M75" s="84">
        <f>SUM(M10:M73)</f>
        <v>422123608</v>
      </c>
    </row>
    <row r="76" spans="1:14" s="47" customFormat="1" x14ac:dyDescent="0.25">
      <c r="J76" s="94"/>
    </row>
    <row r="77" spans="1:14" s="47" customFormat="1" x14ac:dyDescent="0.25">
      <c r="J77" s="94"/>
      <c r="M77" s="87"/>
    </row>
    <row r="78" spans="1:14" s="47" customFormat="1" x14ac:dyDescent="0.25">
      <c r="J78" s="94"/>
      <c r="M78" s="87"/>
    </row>
    <row r="79" spans="1:14" s="47" customFormat="1" x14ac:dyDescent="0.25">
      <c r="J79" s="94"/>
      <c r="M79" s="87"/>
    </row>
    <row r="80" spans="1:14" s="47" customFormat="1" x14ac:dyDescent="0.25">
      <c r="J80" s="94"/>
      <c r="M80" s="87"/>
    </row>
    <row r="81" spans="10:13" s="47" customFormat="1" x14ac:dyDescent="0.25">
      <c r="J81" s="94"/>
      <c r="M81" s="87"/>
    </row>
    <row r="82" spans="10:13" s="47" customFormat="1" x14ac:dyDescent="0.25">
      <c r="J82" s="94"/>
      <c r="M82" s="87"/>
    </row>
    <row r="83" spans="10:13" s="47" customFormat="1" x14ac:dyDescent="0.25">
      <c r="J83" s="94"/>
      <c r="M83" s="87"/>
    </row>
    <row r="84" spans="10:13" s="47" customFormat="1" x14ac:dyDescent="0.25">
      <c r="J84" s="94"/>
      <c r="M84" s="87"/>
    </row>
    <row r="85" spans="10:13" s="47" customFormat="1" x14ac:dyDescent="0.25">
      <c r="J85" s="94"/>
      <c r="M85" s="87"/>
    </row>
    <row r="86" spans="10:13" s="47" customFormat="1" x14ac:dyDescent="0.25">
      <c r="J86" s="94"/>
      <c r="M86" s="87"/>
    </row>
    <row r="87" spans="10:13" s="47" customFormat="1" x14ac:dyDescent="0.25">
      <c r="J87" s="94"/>
      <c r="M87" s="87"/>
    </row>
    <row r="88" spans="10:13" s="47" customFormat="1" x14ac:dyDescent="0.25">
      <c r="J88" s="94"/>
      <c r="M88" s="87"/>
    </row>
    <row r="89" spans="10:13" s="47" customFormat="1" x14ac:dyDescent="0.25">
      <c r="J89" s="94"/>
      <c r="M89" s="87"/>
    </row>
    <row r="90" spans="10:13" s="47" customFormat="1" x14ac:dyDescent="0.25">
      <c r="J90" s="94"/>
      <c r="M90" s="87"/>
    </row>
    <row r="91" spans="10:13" s="47" customFormat="1" x14ac:dyDescent="0.25">
      <c r="J91" s="94"/>
      <c r="M91" s="87"/>
    </row>
    <row r="92" spans="10:13" s="47" customFormat="1" x14ac:dyDescent="0.25">
      <c r="J92" s="94"/>
      <c r="M92" s="87"/>
    </row>
    <row r="93" spans="10:13" s="47" customFormat="1" x14ac:dyDescent="0.25">
      <c r="J93" s="94"/>
      <c r="M93" s="87"/>
    </row>
    <row r="94" spans="10:13" s="47" customFormat="1" x14ac:dyDescent="0.25">
      <c r="J94" s="94"/>
      <c r="M94" s="87"/>
    </row>
    <row r="95" spans="10:13" s="47" customFormat="1" x14ac:dyDescent="0.25">
      <c r="J95" s="94"/>
      <c r="M95" s="87"/>
    </row>
    <row r="96" spans="10:13" s="47" customFormat="1" x14ac:dyDescent="0.25">
      <c r="J96" s="94"/>
      <c r="M96" s="87"/>
    </row>
    <row r="97" spans="10:13" s="47" customFormat="1" x14ac:dyDescent="0.25">
      <c r="J97" s="94"/>
      <c r="M97" s="87"/>
    </row>
    <row r="98" spans="10:13" s="47" customFormat="1" x14ac:dyDescent="0.25">
      <c r="J98" s="94"/>
      <c r="M98" s="87"/>
    </row>
    <row r="99" spans="10:13" s="47" customFormat="1" x14ac:dyDescent="0.25">
      <c r="J99" s="94"/>
      <c r="M99" s="87"/>
    </row>
    <row r="100" spans="10:13" s="47" customFormat="1" x14ac:dyDescent="0.25">
      <c r="J100" s="94"/>
      <c r="M100" s="87"/>
    </row>
    <row r="101" spans="10:13" s="47" customFormat="1" x14ac:dyDescent="0.25">
      <c r="J101" s="94"/>
      <c r="M101" s="87"/>
    </row>
    <row r="102" spans="10:13" s="47" customFormat="1" x14ac:dyDescent="0.25">
      <c r="J102" s="94"/>
      <c r="M102" s="87"/>
    </row>
    <row r="103" spans="10:13" s="47" customFormat="1" x14ac:dyDescent="0.25">
      <c r="J103" s="94"/>
      <c r="M103" s="87"/>
    </row>
    <row r="104" spans="10:13" s="47" customFormat="1" x14ac:dyDescent="0.25">
      <c r="J104" s="94"/>
      <c r="M104" s="87"/>
    </row>
    <row r="105" spans="10:13" s="47" customFormat="1" x14ac:dyDescent="0.25">
      <c r="J105" s="94"/>
      <c r="M105" s="87"/>
    </row>
    <row r="106" spans="10:13" s="47" customFormat="1" x14ac:dyDescent="0.25">
      <c r="J106" s="94"/>
      <c r="M106" s="87"/>
    </row>
    <row r="107" spans="10:13" s="47" customFormat="1" x14ac:dyDescent="0.25">
      <c r="J107" s="94"/>
      <c r="M107" s="87"/>
    </row>
    <row r="108" spans="10:13" s="47" customFormat="1" x14ac:dyDescent="0.25">
      <c r="J108" s="94"/>
      <c r="M108" s="87"/>
    </row>
    <row r="109" spans="10:13" s="47" customFormat="1" x14ac:dyDescent="0.25">
      <c r="J109" s="94"/>
      <c r="M109" s="87"/>
    </row>
    <row r="116" spans="6:10" s="88" customFormat="1" x14ac:dyDescent="0.25">
      <c r="J116" s="95"/>
    </row>
    <row r="117" spans="6:10" s="88" customFormat="1" x14ac:dyDescent="0.25">
      <c r="J117" s="95"/>
    </row>
    <row r="118" spans="6:10" s="88" customFormat="1" x14ac:dyDescent="0.25">
      <c r="F118" s="88" t="s">
        <v>89</v>
      </c>
      <c r="G118" s="89">
        <v>416900000</v>
      </c>
      <c r="J118" s="95"/>
    </row>
    <row r="119" spans="6:10" s="88" customFormat="1" x14ac:dyDescent="0.25">
      <c r="F119" s="88" t="s">
        <v>90</v>
      </c>
      <c r="G119" s="89">
        <v>15000000000</v>
      </c>
      <c r="H119" s="90">
        <f>+G118/G119*100</f>
        <v>2.7793333333333332</v>
      </c>
      <c r="J119" s="95"/>
    </row>
    <row r="120" spans="6:10" s="88" customFormat="1" x14ac:dyDescent="0.25">
      <c r="F120" s="88" t="s">
        <v>91</v>
      </c>
      <c r="G120" s="91">
        <v>44805</v>
      </c>
      <c r="J120" s="95"/>
    </row>
    <row r="121" spans="6:10" s="88" customFormat="1" x14ac:dyDescent="0.25">
      <c r="J121" s="95"/>
    </row>
    <row r="122" spans="6:10" s="88" customFormat="1" x14ac:dyDescent="0.25">
      <c r="J122" s="95"/>
    </row>
    <row r="123" spans="6:10" s="88" customFormat="1" x14ac:dyDescent="0.25">
      <c r="J123" s="95"/>
    </row>
    <row r="124" spans="6:10" s="88" customFormat="1" x14ac:dyDescent="0.25">
      <c r="J124" s="95"/>
    </row>
    <row r="125" spans="6:10" s="88" customFormat="1" x14ac:dyDescent="0.25">
      <c r="J125" s="95"/>
    </row>
    <row r="126" spans="6:10" s="88" customFormat="1" x14ac:dyDescent="0.25">
      <c r="J126" s="95"/>
    </row>
    <row r="127" spans="6:10" s="88" customFormat="1" x14ac:dyDescent="0.25">
      <c r="J127" s="95"/>
    </row>
    <row r="128" spans="6:10" s="88" customFormat="1" x14ac:dyDescent="0.25">
      <c r="J128" s="95"/>
    </row>
  </sheetData>
  <mergeCells count="5">
    <mergeCell ref="B2:N2"/>
    <mergeCell ref="B3:N3"/>
    <mergeCell ref="B5:N5"/>
    <mergeCell ref="B6:N6"/>
    <mergeCell ref="B4:N4"/>
  </mergeCells>
  <pageMargins left="0.7" right="0.7" top="0.75" bottom="0.75" header="0.3" footer="0.3"/>
  <pageSetup orientation="portrait" horizontalDpi="4294967294" verticalDpi="14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6C67-0870-41B2-8C61-931483E53BA3}">
  <dimension ref="A1:AI45"/>
  <sheetViews>
    <sheetView workbookViewId="0">
      <selection activeCell="C26" sqref="C26"/>
    </sheetView>
  </sheetViews>
  <sheetFormatPr baseColWidth="10" defaultRowHeight="15" x14ac:dyDescent="0.25"/>
  <cols>
    <col min="7" max="7" width="19.28515625" customWidth="1"/>
    <col min="23" max="23" width="48.28515625" customWidth="1"/>
    <col min="24" max="29" width="14.140625" style="102" bestFit="1" customWidth="1"/>
    <col min="30" max="30" width="36.5703125" customWidth="1"/>
  </cols>
  <sheetData>
    <row r="1" spans="1:35" ht="20.45" customHeight="1" x14ac:dyDescent="0.25">
      <c r="A1" s="96" t="s">
        <v>173</v>
      </c>
      <c r="B1" s="96" t="s">
        <v>174</v>
      </c>
      <c r="C1" s="96" t="s">
        <v>175</v>
      </c>
      <c r="D1" s="96" t="s">
        <v>176</v>
      </c>
      <c r="E1" s="96" t="s">
        <v>177</v>
      </c>
      <c r="F1" s="96" t="s">
        <v>178</v>
      </c>
      <c r="G1" s="96" t="s">
        <v>179</v>
      </c>
      <c r="H1" s="96" t="s">
        <v>180</v>
      </c>
      <c r="I1" s="97" t="s">
        <v>181</v>
      </c>
      <c r="J1" s="97" t="s">
        <v>182</v>
      </c>
      <c r="K1" s="96" t="s">
        <v>183</v>
      </c>
      <c r="L1" s="96" t="s">
        <v>184</v>
      </c>
      <c r="M1" s="96" t="s">
        <v>185</v>
      </c>
      <c r="N1" s="96" t="s">
        <v>186</v>
      </c>
      <c r="O1" s="96" t="s">
        <v>187</v>
      </c>
      <c r="P1" s="96" t="s">
        <v>188</v>
      </c>
      <c r="Q1" s="96" t="s">
        <v>189</v>
      </c>
      <c r="R1" s="96" t="s">
        <v>190</v>
      </c>
      <c r="S1" s="96" t="s">
        <v>191</v>
      </c>
      <c r="T1" s="96" t="s">
        <v>192</v>
      </c>
      <c r="U1" s="96" t="s">
        <v>193</v>
      </c>
      <c r="V1" s="96" t="s">
        <v>194</v>
      </c>
      <c r="W1" s="96" t="s">
        <v>195</v>
      </c>
      <c r="X1" s="98" t="s">
        <v>196</v>
      </c>
      <c r="Y1" s="98" t="s">
        <v>197</v>
      </c>
      <c r="Z1" s="99" t="s">
        <v>198</v>
      </c>
      <c r="AA1" s="99" t="s">
        <v>199</v>
      </c>
      <c r="AB1" s="99" t="s">
        <v>200</v>
      </c>
      <c r="AC1" s="99" t="s">
        <v>201</v>
      </c>
      <c r="AD1" s="96" t="s">
        <v>202</v>
      </c>
      <c r="AE1" s="96" t="s">
        <v>203</v>
      </c>
      <c r="AF1" s="100" t="s">
        <v>204</v>
      </c>
    </row>
    <row r="2" spans="1:35" ht="15" customHeight="1" x14ac:dyDescent="0.25">
      <c r="A2">
        <v>8001479282</v>
      </c>
      <c r="C2">
        <v>52062</v>
      </c>
      <c r="D2">
        <v>2016</v>
      </c>
      <c r="E2" t="s">
        <v>205</v>
      </c>
      <c r="F2" t="s">
        <v>206</v>
      </c>
      <c r="G2" t="s">
        <v>207</v>
      </c>
      <c r="H2" s="101">
        <v>42360</v>
      </c>
      <c r="I2" s="101">
        <v>42632</v>
      </c>
      <c r="J2" s="101">
        <v>42636</v>
      </c>
      <c r="K2" t="s">
        <v>208</v>
      </c>
      <c r="L2" t="s">
        <v>209</v>
      </c>
      <c r="M2" t="s">
        <v>210</v>
      </c>
      <c r="N2" t="s">
        <v>211</v>
      </c>
      <c r="O2">
        <v>9406</v>
      </c>
      <c r="P2" s="101">
        <v>42248</v>
      </c>
      <c r="Q2" s="101">
        <v>42795</v>
      </c>
      <c r="R2">
        <v>8600024002</v>
      </c>
      <c r="S2" t="s">
        <v>212</v>
      </c>
      <c r="T2">
        <v>0</v>
      </c>
      <c r="U2">
        <v>2</v>
      </c>
      <c r="V2" t="s">
        <v>213</v>
      </c>
      <c r="W2" t="s">
        <v>214</v>
      </c>
      <c r="X2" s="102">
        <v>0</v>
      </c>
      <c r="Y2" s="102">
        <v>4886175</v>
      </c>
      <c r="AB2" s="102">
        <f t="shared" ref="AB2:AB44" si="0">+X2+Y2+Z2+AA2</f>
        <v>4886175</v>
      </c>
      <c r="AC2" s="102">
        <f>+AB2/30%</f>
        <v>16287250</v>
      </c>
      <c r="AD2" t="s">
        <v>215</v>
      </c>
      <c r="AE2" t="s">
        <v>216</v>
      </c>
      <c r="AF2" t="s">
        <v>217</v>
      </c>
      <c r="AG2" s="101"/>
      <c r="AH2" s="101"/>
      <c r="AI2" s="101"/>
    </row>
    <row r="3" spans="1:35" ht="15" customHeight="1" x14ac:dyDescent="0.25">
      <c r="A3">
        <v>8001306837</v>
      </c>
      <c r="B3" t="s">
        <v>218</v>
      </c>
      <c r="C3">
        <v>35838</v>
      </c>
      <c r="D3">
        <v>2012</v>
      </c>
      <c r="E3" t="s">
        <v>205</v>
      </c>
      <c r="F3" t="s">
        <v>206</v>
      </c>
      <c r="G3" t="s">
        <v>207</v>
      </c>
      <c r="H3" s="101">
        <v>40966</v>
      </c>
      <c r="I3" s="101">
        <v>41058</v>
      </c>
      <c r="J3" s="101">
        <v>41059</v>
      </c>
      <c r="K3" t="s">
        <v>219</v>
      </c>
      <c r="L3" t="s">
        <v>209</v>
      </c>
      <c r="M3" t="s">
        <v>220</v>
      </c>
      <c r="N3" t="s">
        <v>221</v>
      </c>
      <c r="O3">
        <v>5231</v>
      </c>
      <c r="P3" s="101">
        <v>40902</v>
      </c>
      <c r="Q3" s="101">
        <v>40969</v>
      </c>
      <c r="R3">
        <v>8600024002</v>
      </c>
      <c r="S3" t="s">
        <v>212</v>
      </c>
      <c r="T3">
        <v>0</v>
      </c>
      <c r="U3">
        <v>1</v>
      </c>
      <c r="W3" t="s">
        <v>222</v>
      </c>
      <c r="X3" s="102">
        <v>10344828</v>
      </c>
      <c r="Y3" s="102">
        <v>0</v>
      </c>
      <c r="AB3" s="102">
        <f t="shared" si="0"/>
        <v>10344828</v>
      </c>
      <c r="AC3" s="102">
        <f>+AB3/100%</f>
        <v>10344828</v>
      </c>
      <c r="AD3" t="s">
        <v>223</v>
      </c>
      <c r="AE3" t="s">
        <v>0</v>
      </c>
      <c r="AF3" t="s">
        <v>224</v>
      </c>
      <c r="AG3" s="101"/>
      <c r="AH3" s="101"/>
      <c r="AI3" s="101"/>
    </row>
    <row r="4" spans="1:35" ht="15" customHeight="1" x14ac:dyDescent="0.25">
      <c r="A4">
        <v>8001479282</v>
      </c>
      <c r="C4">
        <v>52060</v>
      </c>
      <c r="D4">
        <v>2016</v>
      </c>
      <c r="E4" t="s">
        <v>205</v>
      </c>
      <c r="F4" t="s">
        <v>206</v>
      </c>
      <c r="G4" t="s">
        <v>207</v>
      </c>
      <c r="H4" s="101">
        <v>42332</v>
      </c>
      <c r="I4" s="101">
        <v>42632</v>
      </c>
      <c r="J4" s="101">
        <v>42636</v>
      </c>
      <c r="K4" t="s">
        <v>208</v>
      </c>
      <c r="L4" t="s">
        <v>209</v>
      </c>
      <c r="M4" t="s">
        <v>210</v>
      </c>
      <c r="N4" t="s">
        <v>211</v>
      </c>
      <c r="O4">
        <v>9406</v>
      </c>
      <c r="P4" s="101">
        <v>42248</v>
      </c>
      <c r="Q4" s="101">
        <v>42795</v>
      </c>
      <c r="R4">
        <v>8600024002</v>
      </c>
      <c r="S4" t="s">
        <v>212</v>
      </c>
      <c r="T4">
        <v>0</v>
      </c>
      <c r="U4">
        <v>2</v>
      </c>
      <c r="V4" t="s">
        <v>213</v>
      </c>
      <c r="W4" t="s">
        <v>214</v>
      </c>
      <c r="X4" s="102">
        <v>0</v>
      </c>
      <c r="Y4" s="102">
        <v>12340695</v>
      </c>
      <c r="AB4" s="102">
        <f t="shared" si="0"/>
        <v>12340695</v>
      </c>
      <c r="AC4" s="102">
        <f t="shared" ref="AC4:AC16" si="1">+AB4/30%</f>
        <v>41135650</v>
      </c>
      <c r="AD4" t="s">
        <v>215</v>
      </c>
      <c r="AE4" t="s">
        <v>216</v>
      </c>
      <c r="AF4" t="s">
        <v>225</v>
      </c>
      <c r="AG4" s="101"/>
      <c r="AH4" s="101"/>
      <c r="AI4" s="101"/>
    </row>
    <row r="5" spans="1:35" ht="15" customHeight="1" x14ac:dyDescent="0.25">
      <c r="A5">
        <v>8001479282</v>
      </c>
      <c r="C5">
        <v>52170</v>
      </c>
      <c r="D5">
        <v>2016</v>
      </c>
      <c r="E5" t="s">
        <v>205</v>
      </c>
      <c r="F5" t="s">
        <v>206</v>
      </c>
      <c r="G5" t="s">
        <v>207</v>
      </c>
      <c r="H5" s="101">
        <v>42338</v>
      </c>
      <c r="I5" s="101">
        <v>42632</v>
      </c>
      <c r="J5" s="101">
        <v>42670</v>
      </c>
      <c r="K5" t="s">
        <v>219</v>
      </c>
      <c r="L5" t="s">
        <v>209</v>
      </c>
      <c r="M5" t="s">
        <v>210</v>
      </c>
      <c r="N5" t="s">
        <v>211</v>
      </c>
      <c r="O5">
        <v>9406</v>
      </c>
      <c r="P5" s="101">
        <v>42248</v>
      </c>
      <c r="Q5" s="101">
        <v>42795</v>
      </c>
      <c r="R5">
        <v>8600024002</v>
      </c>
      <c r="S5" t="s">
        <v>212</v>
      </c>
      <c r="T5">
        <v>0</v>
      </c>
      <c r="U5">
        <v>2</v>
      </c>
      <c r="V5" t="s">
        <v>213</v>
      </c>
      <c r="W5" t="s">
        <v>226</v>
      </c>
      <c r="X5" s="102">
        <v>0</v>
      </c>
      <c r="Y5" s="102">
        <v>7500000</v>
      </c>
      <c r="AB5" s="102">
        <f t="shared" si="0"/>
        <v>7500000</v>
      </c>
      <c r="AC5" s="102">
        <f t="shared" si="1"/>
        <v>25000000</v>
      </c>
      <c r="AD5" t="s">
        <v>215</v>
      </c>
      <c r="AE5" t="s">
        <v>216</v>
      </c>
      <c r="AF5" t="s">
        <v>227</v>
      </c>
      <c r="AG5" s="101"/>
      <c r="AH5" s="101"/>
      <c r="AI5" s="101"/>
    </row>
    <row r="6" spans="1:35" ht="15" customHeight="1" x14ac:dyDescent="0.25">
      <c r="A6">
        <v>8001479282</v>
      </c>
      <c r="C6">
        <v>54275</v>
      </c>
      <c r="D6">
        <v>2019</v>
      </c>
      <c r="E6" t="s">
        <v>205</v>
      </c>
      <c r="F6" t="s">
        <v>206</v>
      </c>
      <c r="G6" t="s">
        <v>207</v>
      </c>
      <c r="H6" s="101">
        <v>42572</v>
      </c>
      <c r="I6" s="101">
        <v>43546</v>
      </c>
      <c r="J6" s="101">
        <v>43551</v>
      </c>
      <c r="K6" t="s">
        <v>219</v>
      </c>
      <c r="L6" t="s">
        <v>209</v>
      </c>
      <c r="M6" t="s">
        <v>210</v>
      </c>
      <c r="N6" t="s">
        <v>211</v>
      </c>
      <c r="O6">
        <v>9406</v>
      </c>
      <c r="P6" s="101">
        <v>42248</v>
      </c>
      <c r="Q6" s="101">
        <v>42795</v>
      </c>
      <c r="R6">
        <v>8600024002</v>
      </c>
      <c r="S6" t="s">
        <v>212</v>
      </c>
      <c r="T6">
        <v>0</v>
      </c>
      <c r="U6">
        <v>2</v>
      </c>
      <c r="V6" t="s">
        <v>213</v>
      </c>
      <c r="W6" t="s">
        <v>226</v>
      </c>
      <c r="AB6" s="102">
        <f t="shared" si="0"/>
        <v>0</v>
      </c>
      <c r="AC6" s="102">
        <f t="shared" si="1"/>
        <v>0</v>
      </c>
      <c r="AD6" t="s">
        <v>228</v>
      </c>
      <c r="AE6" t="s">
        <v>216</v>
      </c>
      <c r="AG6" s="101"/>
      <c r="AH6" s="101"/>
      <c r="AI6" s="101"/>
    </row>
    <row r="7" spans="1:35" ht="15" customHeight="1" x14ac:dyDescent="0.25">
      <c r="A7">
        <v>8001479282</v>
      </c>
      <c r="C7">
        <v>52285</v>
      </c>
      <c r="D7">
        <v>2016</v>
      </c>
      <c r="E7" t="s">
        <v>205</v>
      </c>
      <c r="F7" t="s">
        <v>206</v>
      </c>
      <c r="G7" t="s">
        <v>207</v>
      </c>
      <c r="H7" s="101">
        <v>42583</v>
      </c>
      <c r="I7" s="101">
        <v>42695</v>
      </c>
      <c r="J7" s="101">
        <v>42698</v>
      </c>
      <c r="K7" t="s">
        <v>219</v>
      </c>
      <c r="L7" t="s">
        <v>209</v>
      </c>
      <c r="M7" t="s">
        <v>210</v>
      </c>
      <c r="N7" t="s">
        <v>211</v>
      </c>
      <c r="O7">
        <v>9406</v>
      </c>
      <c r="P7" s="101">
        <v>42248</v>
      </c>
      <c r="Q7" s="101">
        <v>42795</v>
      </c>
      <c r="R7">
        <v>8600024002</v>
      </c>
      <c r="S7" t="s">
        <v>212</v>
      </c>
      <c r="T7">
        <v>0</v>
      </c>
      <c r="U7">
        <v>2</v>
      </c>
      <c r="V7" t="s">
        <v>213</v>
      </c>
      <c r="W7" t="s">
        <v>222</v>
      </c>
      <c r="X7" s="102">
        <v>1561030</v>
      </c>
      <c r="Y7" s="102">
        <v>0</v>
      </c>
      <c r="AB7" s="102">
        <f t="shared" si="0"/>
        <v>1561030</v>
      </c>
      <c r="AC7" s="102">
        <f t="shared" si="1"/>
        <v>5203433.333333334</v>
      </c>
      <c r="AD7" t="s">
        <v>228</v>
      </c>
      <c r="AE7" t="s">
        <v>216</v>
      </c>
      <c r="AF7" t="s">
        <v>229</v>
      </c>
      <c r="AG7" s="101"/>
      <c r="AH7" s="101"/>
      <c r="AI7" s="101"/>
    </row>
    <row r="8" spans="1:35" ht="15" customHeight="1" x14ac:dyDescent="0.25">
      <c r="A8">
        <v>8001479282</v>
      </c>
      <c r="C8">
        <v>52213</v>
      </c>
      <c r="D8">
        <v>2016</v>
      </c>
      <c r="E8" t="s">
        <v>205</v>
      </c>
      <c r="F8" t="s">
        <v>206</v>
      </c>
      <c r="G8" t="s">
        <v>207</v>
      </c>
      <c r="H8" s="101">
        <v>42618</v>
      </c>
      <c r="I8" s="101">
        <v>42664</v>
      </c>
      <c r="J8" s="101">
        <v>42691</v>
      </c>
      <c r="K8" t="s">
        <v>219</v>
      </c>
      <c r="L8" t="s">
        <v>209</v>
      </c>
      <c r="M8" t="s">
        <v>210</v>
      </c>
      <c r="N8" t="s">
        <v>211</v>
      </c>
      <c r="O8">
        <v>9406</v>
      </c>
      <c r="P8" s="101">
        <v>42248</v>
      </c>
      <c r="Q8" s="101">
        <v>42795</v>
      </c>
      <c r="R8">
        <v>8600024002</v>
      </c>
      <c r="S8" t="s">
        <v>212</v>
      </c>
      <c r="T8">
        <v>0</v>
      </c>
      <c r="U8">
        <v>2</v>
      </c>
      <c r="V8" t="s">
        <v>213</v>
      </c>
      <c r="W8" t="s">
        <v>226</v>
      </c>
      <c r="X8" s="102">
        <v>165587</v>
      </c>
      <c r="Y8" s="102">
        <v>6000000</v>
      </c>
      <c r="AB8" s="102">
        <f t="shared" si="0"/>
        <v>6165587</v>
      </c>
      <c r="AC8" s="102">
        <f t="shared" si="1"/>
        <v>20551956.666666668</v>
      </c>
      <c r="AD8" t="s">
        <v>215</v>
      </c>
      <c r="AE8" t="s">
        <v>216</v>
      </c>
      <c r="AF8" t="s">
        <v>230</v>
      </c>
      <c r="AG8" s="101"/>
      <c r="AH8" s="101"/>
      <c r="AI8" s="101"/>
    </row>
    <row r="9" spans="1:35" ht="15" customHeight="1" x14ac:dyDescent="0.25">
      <c r="A9">
        <v>8001479282</v>
      </c>
      <c r="C9">
        <v>52702</v>
      </c>
      <c r="D9">
        <v>2017</v>
      </c>
      <c r="E9" t="s">
        <v>205</v>
      </c>
      <c r="F9" t="s">
        <v>206</v>
      </c>
      <c r="G9" t="s">
        <v>207</v>
      </c>
      <c r="H9" s="101">
        <v>42674</v>
      </c>
      <c r="I9" s="101">
        <v>42846</v>
      </c>
      <c r="J9" s="101">
        <v>42851</v>
      </c>
      <c r="K9" t="s">
        <v>219</v>
      </c>
      <c r="L9" t="s">
        <v>209</v>
      </c>
      <c r="M9" t="s">
        <v>210</v>
      </c>
      <c r="N9" t="s">
        <v>211</v>
      </c>
      <c r="O9">
        <v>9406</v>
      </c>
      <c r="P9" s="101">
        <v>42248</v>
      </c>
      <c r="Q9" s="101">
        <v>42795</v>
      </c>
      <c r="R9">
        <v>8600024002</v>
      </c>
      <c r="S9" t="s">
        <v>212</v>
      </c>
      <c r="T9">
        <v>0</v>
      </c>
      <c r="U9">
        <v>2</v>
      </c>
      <c r="V9" t="s">
        <v>213</v>
      </c>
      <c r="W9" t="s">
        <v>222</v>
      </c>
      <c r="AB9" s="102">
        <f t="shared" si="0"/>
        <v>0</v>
      </c>
      <c r="AC9" s="102">
        <f t="shared" si="1"/>
        <v>0</v>
      </c>
      <c r="AD9" t="s">
        <v>228</v>
      </c>
      <c r="AE9" t="s">
        <v>216</v>
      </c>
      <c r="AG9" s="101"/>
      <c r="AH9" s="101"/>
      <c r="AI9" s="101"/>
    </row>
    <row r="10" spans="1:35" ht="15" customHeight="1" x14ac:dyDescent="0.25">
      <c r="A10">
        <v>8001479282</v>
      </c>
      <c r="C10">
        <v>52042</v>
      </c>
      <c r="D10">
        <v>2016</v>
      </c>
      <c r="E10" t="s">
        <v>205</v>
      </c>
      <c r="F10" t="s">
        <v>206</v>
      </c>
      <c r="G10" t="s">
        <v>207</v>
      </c>
      <c r="H10" s="101">
        <v>42438</v>
      </c>
      <c r="I10" s="101">
        <v>42604</v>
      </c>
      <c r="J10" s="101">
        <v>42632</v>
      </c>
      <c r="K10" t="s">
        <v>208</v>
      </c>
      <c r="L10" t="s">
        <v>231</v>
      </c>
      <c r="M10" t="s">
        <v>210</v>
      </c>
      <c r="N10" t="s">
        <v>211</v>
      </c>
      <c r="O10">
        <v>9406</v>
      </c>
      <c r="P10" s="101">
        <v>42248</v>
      </c>
      <c r="Q10" s="101">
        <v>42795</v>
      </c>
      <c r="R10">
        <v>8600024002</v>
      </c>
      <c r="S10" t="s">
        <v>212</v>
      </c>
      <c r="T10">
        <v>0</v>
      </c>
      <c r="U10">
        <v>2</v>
      </c>
      <c r="V10" t="s">
        <v>213</v>
      </c>
      <c r="W10" t="s">
        <v>222</v>
      </c>
      <c r="X10" s="102">
        <v>2415587</v>
      </c>
      <c r="Y10" s="102">
        <v>0</v>
      </c>
      <c r="AB10" s="102">
        <f t="shared" si="0"/>
        <v>2415587</v>
      </c>
      <c r="AC10" s="102">
        <f t="shared" si="1"/>
        <v>8051956.666666667</v>
      </c>
      <c r="AD10" t="s">
        <v>228</v>
      </c>
      <c r="AE10" t="s">
        <v>216</v>
      </c>
      <c r="AF10" t="s">
        <v>232</v>
      </c>
      <c r="AG10" s="101"/>
      <c r="AH10" s="101"/>
      <c r="AI10" s="101"/>
    </row>
    <row r="11" spans="1:35" ht="15" customHeight="1" x14ac:dyDescent="0.25">
      <c r="A11">
        <v>8001479282</v>
      </c>
      <c r="C11">
        <v>52212</v>
      </c>
      <c r="D11">
        <v>2016</v>
      </c>
      <c r="E11" t="s">
        <v>205</v>
      </c>
      <c r="F11" t="s">
        <v>206</v>
      </c>
      <c r="G11" t="s">
        <v>207</v>
      </c>
      <c r="H11" s="101">
        <v>42528</v>
      </c>
      <c r="I11" s="101">
        <v>42664</v>
      </c>
      <c r="J11" s="101">
        <v>42691</v>
      </c>
      <c r="K11" t="s">
        <v>219</v>
      </c>
      <c r="L11" t="s">
        <v>209</v>
      </c>
      <c r="M11" t="s">
        <v>210</v>
      </c>
      <c r="N11" t="s">
        <v>211</v>
      </c>
      <c r="O11">
        <v>9406</v>
      </c>
      <c r="P11" s="101">
        <v>42248</v>
      </c>
      <c r="Q11" s="101">
        <v>42795</v>
      </c>
      <c r="R11">
        <v>8600024002</v>
      </c>
      <c r="S11" t="s">
        <v>212</v>
      </c>
      <c r="T11">
        <v>0</v>
      </c>
      <c r="U11">
        <v>2</v>
      </c>
      <c r="V11" t="s">
        <v>213</v>
      </c>
      <c r="W11" t="s">
        <v>226</v>
      </c>
      <c r="AB11" s="102">
        <f t="shared" si="0"/>
        <v>0</v>
      </c>
      <c r="AC11" s="102">
        <f t="shared" si="1"/>
        <v>0</v>
      </c>
      <c r="AD11" t="s">
        <v>228</v>
      </c>
      <c r="AE11" t="s">
        <v>216</v>
      </c>
      <c r="AG11" s="101"/>
      <c r="AH11" s="101"/>
      <c r="AI11" s="101"/>
    </row>
    <row r="12" spans="1:35" ht="15" customHeight="1" x14ac:dyDescent="0.25">
      <c r="A12">
        <v>8001479282</v>
      </c>
      <c r="C12">
        <v>52288</v>
      </c>
      <c r="D12">
        <v>2016</v>
      </c>
      <c r="E12" t="s">
        <v>205</v>
      </c>
      <c r="F12" t="s">
        <v>206</v>
      </c>
      <c r="G12" t="s">
        <v>207</v>
      </c>
      <c r="H12" s="101">
        <v>42498</v>
      </c>
      <c r="I12" s="101">
        <v>42695</v>
      </c>
      <c r="J12" s="101">
        <v>42699</v>
      </c>
      <c r="K12" t="s">
        <v>219</v>
      </c>
      <c r="L12" t="s">
        <v>209</v>
      </c>
      <c r="M12" t="s">
        <v>210</v>
      </c>
      <c r="N12" t="s">
        <v>211</v>
      </c>
      <c r="O12">
        <v>9406</v>
      </c>
      <c r="P12" s="101">
        <v>42248</v>
      </c>
      <c r="Q12" s="101">
        <v>42795</v>
      </c>
      <c r="R12">
        <v>8600024002</v>
      </c>
      <c r="S12" t="s">
        <v>212</v>
      </c>
      <c r="T12">
        <v>0</v>
      </c>
      <c r="U12">
        <v>2</v>
      </c>
      <c r="V12" t="s">
        <v>213</v>
      </c>
      <c r="W12" t="s">
        <v>226</v>
      </c>
      <c r="AB12" s="102">
        <f t="shared" si="0"/>
        <v>0</v>
      </c>
      <c r="AC12" s="102">
        <f t="shared" si="1"/>
        <v>0</v>
      </c>
      <c r="AD12" t="s">
        <v>228</v>
      </c>
      <c r="AE12" t="s">
        <v>216</v>
      </c>
      <c r="AG12" s="101"/>
      <c r="AH12" s="101"/>
      <c r="AI12" s="101"/>
    </row>
    <row r="13" spans="1:35" ht="15" customHeight="1" x14ac:dyDescent="0.25">
      <c r="A13">
        <v>8001479282</v>
      </c>
      <c r="C13">
        <v>52059</v>
      </c>
      <c r="D13">
        <v>2016</v>
      </c>
      <c r="E13" t="s">
        <v>205</v>
      </c>
      <c r="F13" t="s">
        <v>206</v>
      </c>
      <c r="G13" t="s">
        <v>207</v>
      </c>
      <c r="H13" s="101">
        <v>42475</v>
      </c>
      <c r="I13" s="101">
        <v>42632</v>
      </c>
      <c r="J13" s="101">
        <v>42636</v>
      </c>
      <c r="K13" t="s">
        <v>208</v>
      </c>
      <c r="L13" t="s">
        <v>209</v>
      </c>
      <c r="M13" t="s">
        <v>210</v>
      </c>
      <c r="N13" t="s">
        <v>211</v>
      </c>
      <c r="O13">
        <v>9406</v>
      </c>
      <c r="P13" s="101">
        <v>42248</v>
      </c>
      <c r="Q13" s="101">
        <v>42795</v>
      </c>
      <c r="R13">
        <v>8600024002</v>
      </c>
      <c r="S13" t="s">
        <v>212</v>
      </c>
      <c r="T13">
        <v>0</v>
      </c>
      <c r="U13">
        <v>2</v>
      </c>
      <c r="V13" t="s">
        <v>213</v>
      </c>
      <c r="W13" t="s">
        <v>214</v>
      </c>
      <c r="X13" s="102">
        <v>0</v>
      </c>
      <c r="Y13" s="102">
        <v>3765587</v>
      </c>
      <c r="AB13" s="102">
        <f t="shared" si="0"/>
        <v>3765587</v>
      </c>
      <c r="AC13" s="102">
        <f t="shared" si="1"/>
        <v>12551956.666666668</v>
      </c>
      <c r="AD13" t="s">
        <v>215</v>
      </c>
      <c r="AE13" t="s">
        <v>216</v>
      </c>
      <c r="AF13" t="s">
        <v>233</v>
      </c>
      <c r="AG13" s="101"/>
      <c r="AH13" s="101"/>
      <c r="AI13" s="101"/>
    </row>
    <row r="14" spans="1:35" ht="15" customHeight="1" x14ac:dyDescent="0.25">
      <c r="A14">
        <v>8001479282</v>
      </c>
      <c r="C14">
        <v>53409</v>
      </c>
      <c r="D14">
        <v>2018</v>
      </c>
      <c r="E14" t="s">
        <v>205</v>
      </c>
      <c r="F14" t="s">
        <v>206</v>
      </c>
      <c r="G14" t="s">
        <v>207</v>
      </c>
      <c r="H14" s="101">
        <v>42727</v>
      </c>
      <c r="I14" s="101">
        <v>43182</v>
      </c>
      <c r="J14" s="101">
        <v>43186</v>
      </c>
      <c r="K14" t="s">
        <v>219</v>
      </c>
      <c r="L14" t="s">
        <v>209</v>
      </c>
      <c r="M14" t="s">
        <v>210</v>
      </c>
      <c r="N14" t="s">
        <v>211</v>
      </c>
      <c r="O14">
        <v>9406</v>
      </c>
      <c r="P14" s="101">
        <v>42248</v>
      </c>
      <c r="Q14" s="101">
        <v>42795</v>
      </c>
      <c r="R14">
        <v>8600024002</v>
      </c>
      <c r="S14" t="s">
        <v>212</v>
      </c>
      <c r="T14">
        <v>0</v>
      </c>
      <c r="U14">
        <v>2</v>
      </c>
      <c r="V14" t="s">
        <v>213</v>
      </c>
      <c r="W14" t="s">
        <v>226</v>
      </c>
      <c r="X14" s="102">
        <v>0</v>
      </c>
      <c r="Y14" s="102">
        <v>3000000</v>
      </c>
      <c r="AB14" s="102">
        <f t="shared" si="0"/>
        <v>3000000</v>
      </c>
      <c r="AC14" s="102">
        <f t="shared" si="1"/>
        <v>10000000</v>
      </c>
      <c r="AD14" t="s">
        <v>215</v>
      </c>
      <c r="AE14" t="s">
        <v>216</v>
      </c>
      <c r="AF14" t="s">
        <v>234</v>
      </c>
      <c r="AG14" s="101"/>
      <c r="AH14" s="101"/>
      <c r="AI14" s="101"/>
    </row>
    <row r="15" spans="1:35" ht="15" customHeight="1" x14ac:dyDescent="0.25">
      <c r="A15">
        <v>8001479282</v>
      </c>
      <c r="C15">
        <v>52533</v>
      </c>
      <c r="D15">
        <v>2017</v>
      </c>
      <c r="E15" t="s">
        <v>205</v>
      </c>
      <c r="F15" t="s">
        <v>206</v>
      </c>
      <c r="G15" t="s">
        <v>207</v>
      </c>
      <c r="H15" s="101">
        <v>42746</v>
      </c>
      <c r="I15" s="101">
        <v>42787</v>
      </c>
      <c r="J15" s="101">
        <v>42789</v>
      </c>
      <c r="K15" t="s">
        <v>219</v>
      </c>
      <c r="L15" t="s">
        <v>231</v>
      </c>
      <c r="M15" t="s">
        <v>210</v>
      </c>
      <c r="N15" t="s">
        <v>211</v>
      </c>
      <c r="O15">
        <v>9406</v>
      </c>
      <c r="P15" s="101">
        <v>42248</v>
      </c>
      <c r="Q15" s="101">
        <v>42795</v>
      </c>
      <c r="R15">
        <v>8600024002</v>
      </c>
      <c r="S15" t="s">
        <v>212</v>
      </c>
      <c r="T15">
        <v>0</v>
      </c>
      <c r="U15">
        <v>2</v>
      </c>
      <c r="V15" t="s">
        <v>213</v>
      </c>
      <c r="W15" t="s">
        <v>222</v>
      </c>
      <c r="X15" s="102">
        <v>165587</v>
      </c>
      <c r="Y15" s="102">
        <v>0</v>
      </c>
      <c r="AB15" s="102">
        <f t="shared" si="0"/>
        <v>165587</v>
      </c>
      <c r="AC15" s="102">
        <f t="shared" si="1"/>
        <v>551956.66666666674</v>
      </c>
      <c r="AD15" t="s">
        <v>228</v>
      </c>
      <c r="AE15" t="s">
        <v>216</v>
      </c>
      <c r="AF15" t="s">
        <v>235</v>
      </c>
      <c r="AG15" s="101"/>
      <c r="AH15" s="101"/>
      <c r="AI15" s="101"/>
    </row>
    <row r="16" spans="1:35" ht="15" customHeight="1" x14ac:dyDescent="0.25">
      <c r="A16">
        <v>8001479282</v>
      </c>
      <c r="C16">
        <v>53411</v>
      </c>
      <c r="D16">
        <v>2018</v>
      </c>
      <c r="E16" t="s">
        <v>205</v>
      </c>
      <c r="F16" t="s">
        <v>206</v>
      </c>
      <c r="G16" t="s">
        <v>207</v>
      </c>
      <c r="H16" s="101">
        <v>43109</v>
      </c>
      <c r="I16" s="101">
        <v>43182</v>
      </c>
      <c r="J16" s="101">
        <v>43186</v>
      </c>
      <c r="K16" t="s">
        <v>219</v>
      </c>
      <c r="L16" t="s">
        <v>209</v>
      </c>
      <c r="M16" t="s">
        <v>210</v>
      </c>
      <c r="N16" t="s">
        <v>211</v>
      </c>
      <c r="O16">
        <v>9406</v>
      </c>
      <c r="P16" s="101">
        <v>42795</v>
      </c>
      <c r="Q16" s="101">
        <v>43343</v>
      </c>
      <c r="R16">
        <v>8600024002</v>
      </c>
      <c r="S16" t="s">
        <v>212</v>
      </c>
      <c r="T16">
        <v>0</v>
      </c>
      <c r="U16">
        <v>2</v>
      </c>
      <c r="V16" t="s">
        <v>213</v>
      </c>
      <c r="W16" t="s">
        <v>226</v>
      </c>
      <c r="Z16" s="102">
        <v>0</v>
      </c>
      <c r="AA16" s="102">
        <v>13500002</v>
      </c>
      <c r="AB16" s="102">
        <f t="shared" si="0"/>
        <v>13500002</v>
      </c>
      <c r="AC16" s="102">
        <f t="shared" si="1"/>
        <v>45000006.666666672</v>
      </c>
      <c r="AD16" t="s">
        <v>236</v>
      </c>
      <c r="AE16" t="s">
        <v>216</v>
      </c>
      <c r="AG16" s="101"/>
      <c r="AH16" s="101"/>
      <c r="AI16" s="101"/>
    </row>
    <row r="17" spans="1:35" ht="15" customHeight="1" x14ac:dyDescent="0.25">
      <c r="A17">
        <v>8001482187</v>
      </c>
      <c r="C17">
        <v>54501</v>
      </c>
      <c r="D17">
        <v>2019</v>
      </c>
      <c r="E17" t="s">
        <v>205</v>
      </c>
      <c r="F17" t="s">
        <v>206</v>
      </c>
      <c r="G17" t="s">
        <v>207</v>
      </c>
      <c r="H17" s="101">
        <v>43524</v>
      </c>
      <c r="I17" s="101">
        <v>43630</v>
      </c>
      <c r="J17" s="101">
        <v>43641</v>
      </c>
      <c r="K17" t="s">
        <v>219</v>
      </c>
      <c r="L17" t="s">
        <v>209</v>
      </c>
      <c r="M17" t="s">
        <v>237</v>
      </c>
      <c r="N17" t="s">
        <v>211</v>
      </c>
      <c r="O17">
        <v>9406</v>
      </c>
      <c r="P17" s="101">
        <v>43343</v>
      </c>
      <c r="Q17" s="101">
        <v>43709</v>
      </c>
      <c r="R17">
        <v>8600024002</v>
      </c>
      <c r="S17" t="s">
        <v>212</v>
      </c>
      <c r="T17">
        <v>0</v>
      </c>
      <c r="U17">
        <v>2</v>
      </c>
      <c r="V17" t="s">
        <v>213</v>
      </c>
      <c r="W17" t="s">
        <v>226</v>
      </c>
      <c r="X17" s="102">
        <v>0</v>
      </c>
      <c r="Y17" s="102">
        <v>5468435</v>
      </c>
      <c r="Z17" s="102">
        <v>0</v>
      </c>
      <c r="AA17" s="102">
        <v>1850000</v>
      </c>
      <c r="AB17" s="102">
        <f t="shared" si="0"/>
        <v>7318435</v>
      </c>
      <c r="AC17" s="102">
        <f>+AB17/30%</f>
        <v>24394783.333333336</v>
      </c>
      <c r="AD17" t="s">
        <v>238</v>
      </c>
      <c r="AE17" t="s">
        <v>216</v>
      </c>
      <c r="AF17" t="s">
        <v>239</v>
      </c>
      <c r="AG17" s="101"/>
      <c r="AH17" s="101"/>
      <c r="AI17" s="101"/>
    </row>
    <row r="18" spans="1:35" ht="15" customHeight="1" x14ac:dyDescent="0.25">
      <c r="A18">
        <v>8001482187</v>
      </c>
      <c r="C18">
        <v>54581</v>
      </c>
      <c r="D18">
        <v>2019</v>
      </c>
      <c r="E18" t="s">
        <v>205</v>
      </c>
      <c r="F18" t="s">
        <v>206</v>
      </c>
      <c r="G18" t="s">
        <v>207</v>
      </c>
      <c r="H18" s="101">
        <v>43588</v>
      </c>
      <c r="I18" s="101">
        <v>43668</v>
      </c>
      <c r="J18" s="101">
        <v>43672</v>
      </c>
      <c r="K18" t="s">
        <v>219</v>
      </c>
      <c r="L18" t="s">
        <v>209</v>
      </c>
      <c r="M18" t="s">
        <v>237</v>
      </c>
      <c r="N18" t="s">
        <v>211</v>
      </c>
      <c r="O18">
        <v>9406</v>
      </c>
      <c r="P18" s="101">
        <v>43343</v>
      </c>
      <c r="Q18" s="101">
        <v>43709</v>
      </c>
      <c r="R18">
        <v>8600024002</v>
      </c>
      <c r="S18" t="s">
        <v>212</v>
      </c>
      <c r="T18">
        <v>0</v>
      </c>
      <c r="U18">
        <v>2</v>
      </c>
      <c r="V18" t="s">
        <v>213</v>
      </c>
      <c r="W18" t="s">
        <v>226</v>
      </c>
      <c r="X18" s="102">
        <v>0</v>
      </c>
      <c r="Y18" s="102">
        <v>9126522</v>
      </c>
      <c r="AB18" s="102">
        <f t="shared" si="0"/>
        <v>9126522</v>
      </c>
      <c r="AC18" s="102">
        <f>+AB18/30%</f>
        <v>30421740</v>
      </c>
      <c r="AD18" t="s">
        <v>215</v>
      </c>
      <c r="AE18" t="s">
        <v>216</v>
      </c>
      <c r="AF18" t="s">
        <v>240</v>
      </c>
      <c r="AG18" s="101"/>
      <c r="AH18" s="101"/>
      <c r="AI18" s="101"/>
    </row>
    <row r="19" spans="1:35" ht="15" customHeight="1" x14ac:dyDescent="0.25">
      <c r="A19">
        <v>8001483849</v>
      </c>
      <c r="B19" t="s">
        <v>241</v>
      </c>
      <c r="C19">
        <v>57393</v>
      </c>
      <c r="D19">
        <v>2022</v>
      </c>
      <c r="E19" t="s">
        <v>205</v>
      </c>
      <c r="F19" t="s">
        <v>242</v>
      </c>
      <c r="G19" t="s">
        <v>207</v>
      </c>
      <c r="H19" s="101">
        <v>44445</v>
      </c>
      <c r="I19" s="101">
        <v>44875</v>
      </c>
      <c r="J19" s="101">
        <v>44881</v>
      </c>
      <c r="K19" t="s">
        <v>243</v>
      </c>
      <c r="L19" t="s">
        <v>231</v>
      </c>
      <c r="M19" t="s">
        <v>244</v>
      </c>
      <c r="N19" t="s">
        <v>245</v>
      </c>
      <c r="O19">
        <v>47464</v>
      </c>
      <c r="P19" s="101">
        <v>44440</v>
      </c>
      <c r="Q19" s="101">
        <v>44805</v>
      </c>
      <c r="R19">
        <v>8600024002</v>
      </c>
      <c r="S19" t="s">
        <v>212</v>
      </c>
      <c r="T19">
        <v>0</v>
      </c>
      <c r="U19">
        <v>1</v>
      </c>
      <c r="V19" t="s">
        <v>246</v>
      </c>
      <c r="W19" t="s">
        <v>214</v>
      </c>
      <c r="X19" s="102">
        <v>2450000</v>
      </c>
      <c r="Y19" s="102">
        <v>0</v>
      </c>
      <c r="Z19" s="102">
        <v>4550000</v>
      </c>
      <c r="AA19" s="102">
        <v>18000000</v>
      </c>
      <c r="AB19" s="102">
        <f t="shared" si="0"/>
        <v>25000000</v>
      </c>
      <c r="AC19" s="103">
        <f>+AB19/100%</f>
        <v>25000000</v>
      </c>
      <c r="AD19" t="s">
        <v>236</v>
      </c>
      <c r="AE19" t="s">
        <v>247</v>
      </c>
      <c r="AF19" t="s">
        <v>248</v>
      </c>
      <c r="AG19" s="101"/>
      <c r="AH19" s="101"/>
      <c r="AI19" s="101"/>
    </row>
    <row r="20" spans="1:35" ht="15" customHeight="1" x14ac:dyDescent="0.25">
      <c r="A20">
        <v>8001483849</v>
      </c>
      <c r="B20" t="s">
        <v>249</v>
      </c>
      <c r="C20">
        <v>56848</v>
      </c>
      <c r="D20">
        <v>2022</v>
      </c>
      <c r="E20" t="s">
        <v>205</v>
      </c>
      <c r="F20" t="s">
        <v>206</v>
      </c>
      <c r="G20" t="s">
        <v>207</v>
      </c>
      <c r="H20" s="101">
        <v>44630</v>
      </c>
      <c r="I20" s="101">
        <v>44638</v>
      </c>
      <c r="J20" s="101">
        <v>44643</v>
      </c>
      <c r="K20" t="s">
        <v>219</v>
      </c>
      <c r="L20" t="s">
        <v>231</v>
      </c>
      <c r="M20" t="s">
        <v>244</v>
      </c>
      <c r="N20" t="s">
        <v>245</v>
      </c>
      <c r="O20">
        <v>47464</v>
      </c>
      <c r="P20" s="101">
        <v>44440</v>
      </c>
      <c r="Q20" s="101">
        <v>44805</v>
      </c>
      <c r="R20">
        <v>8600024002</v>
      </c>
      <c r="S20" t="s">
        <v>212</v>
      </c>
      <c r="T20">
        <v>0</v>
      </c>
      <c r="U20">
        <v>1</v>
      </c>
      <c r="V20" t="s">
        <v>250</v>
      </c>
      <c r="W20" t="s">
        <v>214</v>
      </c>
      <c r="Z20" s="102">
        <v>10000000</v>
      </c>
      <c r="AA20" s="102">
        <v>0</v>
      </c>
      <c r="AB20" s="102">
        <f t="shared" si="0"/>
        <v>10000000</v>
      </c>
      <c r="AC20" s="103">
        <f t="shared" ref="AC20:AC27" si="2">+AB20/100%</f>
        <v>10000000</v>
      </c>
      <c r="AD20" t="s">
        <v>228</v>
      </c>
      <c r="AE20" t="s">
        <v>0</v>
      </c>
      <c r="AG20" s="101"/>
      <c r="AH20" s="101"/>
      <c r="AI20" s="101"/>
    </row>
    <row r="21" spans="1:35" ht="15" customHeight="1" x14ac:dyDescent="0.25">
      <c r="A21">
        <v>8001483849</v>
      </c>
      <c r="B21" t="s">
        <v>251</v>
      </c>
      <c r="C21">
        <v>57217</v>
      </c>
      <c r="D21">
        <v>2022</v>
      </c>
      <c r="E21" t="s">
        <v>205</v>
      </c>
      <c r="F21" t="s">
        <v>206</v>
      </c>
      <c r="G21" t="s">
        <v>207</v>
      </c>
      <c r="H21" s="101">
        <v>44789</v>
      </c>
      <c r="I21" s="101">
        <v>44797</v>
      </c>
      <c r="J21" s="101">
        <v>44799</v>
      </c>
      <c r="K21" t="s">
        <v>208</v>
      </c>
      <c r="L21" t="s">
        <v>231</v>
      </c>
      <c r="M21" t="s">
        <v>244</v>
      </c>
      <c r="N21" t="s">
        <v>245</v>
      </c>
      <c r="O21">
        <v>47464</v>
      </c>
      <c r="P21" s="101">
        <v>44698</v>
      </c>
      <c r="Q21" s="101">
        <v>44805</v>
      </c>
      <c r="R21">
        <v>8600024002</v>
      </c>
      <c r="S21" t="s">
        <v>212</v>
      </c>
      <c r="T21">
        <v>0</v>
      </c>
      <c r="U21">
        <v>1</v>
      </c>
      <c r="V21" t="s">
        <v>252</v>
      </c>
      <c r="W21" t="s">
        <v>214</v>
      </c>
      <c r="X21" s="102">
        <v>9000000</v>
      </c>
      <c r="Y21" s="102">
        <v>0</v>
      </c>
      <c r="AB21" s="102">
        <f t="shared" si="0"/>
        <v>9000000</v>
      </c>
      <c r="AC21" s="103">
        <f t="shared" si="2"/>
        <v>9000000</v>
      </c>
      <c r="AD21" t="s">
        <v>228</v>
      </c>
      <c r="AE21" t="s">
        <v>0</v>
      </c>
      <c r="AF21" t="s">
        <v>253</v>
      </c>
      <c r="AG21" s="101"/>
      <c r="AH21" s="101"/>
      <c r="AI21" s="101"/>
    </row>
    <row r="22" spans="1:35" ht="15" customHeight="1" x14ac:dyDescent="0.25">
      <c r="A22">
        <v>8001483849</v>
      </c>
      <c r="B22" t="s">
        <v>251</v>
      </c>
      <c r="C22">
        <v>57463</v>
      </c>
      <c r="D22">
        <v>2022</v>
      </c>
      <c r="E22" t="s">
        <v>205</v>
      </c>
      <c r="F22" t="s">
        <v>206</v>
      </c>
      <c r="G22" t="s">
        <v>207</v>
      </c>
      <c r="H22" s="101">
        <v>44893</v>
      </c>
      <c r="I22" s="101">
        <v>44896</v>
      </c>
      <c r="J22" s="101">
        <v>44901</v>
      </c>
      <c r="K22" t="s">
        <v>219</v>
      </c>
      <c r="L22" t="s">
        <v>231</v>
      </c>
      <c r="M22" t="s">
        <v>244</v>
      </c>
      <c r="N22" t="s">
        <v>245</v>
      </c>
      <c r="O22">
        <v>47464</v>
      </c>
      <c r="P22" s="101">
        <v>44805</v>
      </c>
      <c r="Q22" s="101">
        <v>44927</v>
      </c>
      <c r="R22">
        <v>8600024002</v>
      </c>
      <c r="S22" t="s">
        <v>212</v>
      </c>
      <c r="T22">
        <v>0</v>
      </c>
      <c r="U22">
        <v>1</v>
      </c>
      <c r="V22" t="s">
        <v>254</v>
      </c>
      <c r="W22" t="s">
        <v>214</v>
      </c>
      <c r="X22" s="102">
        <v>5000000</v>
      </c>
      <c r="Y22" s="102">
        <v>0</v>
      </c>
      <c r="Z22" s="102">
        <v>5000000</v>
      </c>
      <c r="AA22" s="102">
        <v>0</v>
      </c>
      <c r="AB22" s="102">
        <f t="shared" si="0"/>
        <v>10000000</v>
      </c>
      <c r="AC22" s="103">
        <f t="shared" si="2"/>
        <v>10000000</v>
      </c>
      <c r="AD22" t="s">
        <v>228</v>
      </c>
      <c r="AE22" t="s">
        <v>0</v>
      </c>
      <c r="AF22" t="s">
        <v>255</v>
      </c>
      <c r="AG22" s="101"/>
      <c r="AH22" s="101"/>
      <c r="AI22" s="101"/>
    </row>
    <row r="23" spans="1:35" ht="15" customHeight="1" x14ac:dyDescent="0.25">
      <c r="A23">
        <v>8001483849</v>
      </c>
      <c r="B23" t="s">
        <v>251</v>
      </c>
      <c r="C23">
        <v>57233</v>
      </c>
      <c r="D23">
        <v>2022</v>
      </c>
      <c r="E23" t="s">
        <v>205</v>
      </c>
      <c r="F23" t="s">
        <v>206</v>
      </c>
      <c r="G23" t="s">
        <v>207</v>
      </c>
      <c r="H23" s="101">
        <v>44708</v>
      </c>
      <c r="I23" s="101">
        <v>44806</v>
      </c>
      <c r="J23" s="101">
        <v>44809</v>
      </c>
      <c r="K23" t="s">
        <v>219</v>
      </c>
      <c r="L23" t="s">
        <v>231</v>
      </c>
      <c r="M23" t="s">
        <v>244</v>
      </c>
      <c r="N23" t="s">
        <v>245</v>
      </c>
      <c r="O23">
        <v>47464</v>
      </c>
      <c r="P23" s="101">
        <v>44698</v>
      </c>
      <c r="Q23" s="101">
        <v>44805</v>
      </c>
      <c r="R23">
        <v>8600024002</v>
      </c>
      <c r="S23" t="s">
        <v>212</v>
      </c>
      <c r="T23">
        <v>0</v>
      </c>
      <c r="U23">
        <v>1</v>
      </c>
      <c r="V23" t="s">
        <v>256</v>
      </c>
      <c r="W23" t="s">
        <v>214</v>
      </c>
      <c r="X23" s="102">
        <v>12500000</v>
      </c>
      <c r="Y23" s="102">
        <v>0</v>
      </c>
      <c r="Z23" s="102">
        <v>12500000</v>
      </c>
      <c r="AA23" s="102">
        <v>0</v>
      </c>
      <c r="AB23" s="102">
        <f t="shared" si="0"/>
        <v>25000000</v>
      </c>
      <c r="AC23" s="103">
        <f t="shared" si="2"/>
        <v>25000000</v>
      </c>
      <c r="AD23" t="s">
        <v>228</v>
      </c>
      <c r="AE23" t="s">
        <v>0</v>
      </c>
      <c r="AF23" t="s">
        <v>257</v>
      </c>
      <c r="AG23" s="101"/>
      <c r="AH23" s="101"/>
      <c r="AI23" s="101"/>
    </row>
    <row r="24" spans="1:35" ht="15" customHeight="1" x14ac:dyDescent="0.25">
      <c r="A24">
        <v>8001483849</v>
      </c>
      <c r="B24" t="s">
        <v>249</v>
      </c>
      <c r="C24">
        <v>56844</v>
      </c>
      <c r="D24">
        <v>2022</v>
      </c>
      <c r="E24" t="s">
        <v>205</v>
      </c>
      <c r="F24" t="s">
        <v>206</v>
      </c>
      <c r="G24" t="s">
        <v>207</v>
      </c>
      <c r="H24" s="101">
        <v>44608</v>
      </c>
      <c r="I24" s="101">
        <v>44642</v>
      </c>
      <c r="J24" s="101">
        <v>44643</v>
      </c>
      <c r="K24" t="s">
        <v>219</v>
      </c>
      <c r="L24" t="s">
        <v>231</v>
      </c>
      <c r="M24" t="s">
        <v>244</v>
      </c>
      <c r="N24" t="s">
        <v>245</v>
      </c>
      <c r="O24">
        <v>47464</v>
      </c>
      <c r="P24" s="101">
        <v>44440</v>
      </c>
      <c r="Q24" s="101">
        <v>44805</v>
      </c>
      <c r="R24">
        <v>8600024002</v>
      </c>
      <c r="S24" t="s">
        <v>212</v>
      </c>
      <c r="T24">
        <v>0</v>
      </c>
      <c r="U24">
        <v>1</v>
      </c>
      <c r="V24" t="s">
        <v>258</v>
      </c>
      <c r="W24" t="s">
        <v>214</v>
      </c>
      <c r="Z24" s="102">
        <v>1100000</v>
      </c>
      <c r="AA24" s="102">
        <v>0</v>
      </c>
      <c r="AB24" s="102">
        <f t="shared" si="0"/>
        <v>1100000</v>
      </c>
      <c r="AC24" s="103">
        <f t="shared" si="2"/>
        <v>1100000</v>
      </c>
      <c r="AD24" t="s">
        <v>228</v>
      </c>
      <c r="AE24" t="s">
        <v>0</v>
      </c>
      <c r="AG24" s="101"/>
      <c r="AH24" s="101"/>
      <c r="AI24" s="101"/>
    </row>
    <row r="25" spans="1:35" ht="15" customHeight="1" x14ac:dyDescent="0.25">
      <c r="A25">
        <v>8001483849</v>
      </c>
      <c r="B25" t="s">
        <v>251</v>
      </c>
      <c r="C25">
        <v>57011</v>
      </c>
      <c r="D25">
        <v>2022</v>
      </c>
      <c r="E25" t="s">
        <v>205</v>
      </c>
      <c r="F25" t="s">
        <v>206</v>
      </c>
      <c r="G25" t="s">
        <v>207</v>
      </c>
      <c r="H25" s="101">
        <v>44693</v>
      </c>
      <c r="I25" s="101">
        <v>44705</v>
      </c>
      <c r="J25" s="101">
        <v>44708</v>
      </c>
      <c r="K25" t="s">
        <v>219</v>
      </c>
      <c r="L25" t="s">
        <v>231</v>
      </c>
      <c r="M25" t="s">
        <v>244</v>
      </c>
      <c r="N25" t="s">
        <v>245</v>
      </c>
      <c r="O25">
        <v>47464</v>
      </c>
      <c r="P25" s="101">
        <v>44440</v>
      </c>
      <c r="Q25" s="101">
        <v>44805</v>
      </c>
      <c r="R25">
        <v>8600024002</v>
      </c>
      <c r="S25" t="s">
        <v>212</v>
      </c>
      <c r="T25">
        <v>0</v>
      </c>
      <c r="U25">
        <v>1</v>
      </c>
      <c r="V25" t="s">
        <v>259</v>
      </c>
      <c r="W25" t="s">
        <v>214</v>
      </c>
      <c r="X25" s="102">
        <v>9000000</v>
      </c>
      <c r="Y25" s="102">
        <v>0</v>
      </c>
      <c r="Z25" s="102">
        <v>5000000</v>
      </c>
      <c r="AA25" s="102">
        <v>0</v>
      </c>
      <c r="AB25" s="102">
        <f t="shared" si="0"/>
        <v>14000000</v>
      </c>
      <c r="AC25" s="103">
        <f t="shared" si="2"/>
        <v>14000000</v>
      </c>
      <c r="AD25" t="s">
        <v>228</v>
      </c>
      <c r="AE25" t="s">
        <v>0</v>
      </c>
      <c r="AF25" t="s">
        <v>260</v>
      </c>
      <c r="AG25" s="101"/>
      <c r="AH25" s="101"/>
      <c r="AI25" s="101"/>
    </row>
    <row r="26" spans="1:35" ht="15" customHeight="1" x14ac:dyDescent="0.25">
      <c r="A26">
        <v>8001483849</v>
      </c>
      <c r="B26" t="s">
        <v>251</v>
      </c>
      <c r="C26">
        <v>57011</v>
      </c>
      <c r="D26">
        <v>2022</v>
      </c>
      <c r="E26" t="s">
        <v>205</v>
      </c>
      <c r="F26" t="s">
        <v>206</v>
      </c>
      <c r="G26" t="s">
        <v>207</v>
      </c>
      <c r="H26" s="101">
        <v>44693</v>
      </c>
      <c r="I26" s="101">
        <v>44705</v>
      </c>
      <c r="J26" s="101">
        <v>44708</v>
      </c>
      <c r="K26" t="s">
        <v>219</v>
      </c>
      <c r="L26" t="s">
        <v>231</v>
      </c>
      <c r="M26" t="s">
        <v>244</v>
      </c>
      <c r="N26" t="s">
        <v>245</v>
      </c>
      <c r="O26">
        <v>47464</v>
      </c>
      <c r="P26" s="101">
        <v>44440</v>
      </c>
      <c r="Q26" s="101">
        <v>44805</v>
      </c>
      <c r="R26">
        <v>8600024002</v>
      </c>
      <c r="S26" t="s">
        <v>212</v>
      </c>
      <c r="T26">
        <v>0</v>
      </c>
      <c r="U26">
        <v>1</v>
      </c>
      <c r="V26" t="s">
        <v>259</v>
      </c>
      <c r="W26" t="s">
        <v>214</v>
      </c>
      <c r="X26" s="102">
        <v>6000000</v>
      </c>
      <c r="Y26" s="102">
        <v>0</v>
      </c>
      <c r="Z26" s="102">
        <v>6000000</v>
      </c>
      <c r="AA26" s="102">
        <v>0</v>
      </c>
      <c r="AB26" s="102">
        <f t="shared" si="0"/>
        <v>12000000</v>
      </c>
      <c r="AC26" s="103">
        <f t="shared" si="2"/>
        <v>12000000</v>
      </c>
      <c r="AD26" t="s">
        <v>228</v>
      </c>
      <c r="AE26" t="s">
        <v>0</v>
      </c>
      <c r="AF26" t="s">
        <v>261</v>
      </c>
      <c r="AG26" s="101"/>
      <c r="AH26" s="101"/>
      <c r="AI26" s="101"/>
    </row>
    <row r="27" spans="1:35" ht="15" customHeight="1" x14ac:dyDescent="0.25">
      <c r="A27">
        <v>8001483849</v>
      </c>
      <c r="B27" t="s">
        <v>251</v>
      </c>
      <c r="C27">
        <v>56960</v>
      </c>
      <c r="D27">
        <v>2022</v>
      </c>
      <c r="E27" t="s">
        <v>205</v>
      </c>
      <c r="F27" t="s">
        <v>206</v>
      </c>
      <c r="G27" t="s">
        <v>207</v>
      </c>
      <c r="H27" s="101">
        <v>44680</v>
      </c>
      <c r="I27" s="101">
        <v>44687</v>
      </c>
      <c r="J27" s="101">
        <v>44690</v>
      </c>
      <c r="K27" t="s">
        <v>219</v>
      </c>
      <c r="L27" t="s">
        <v>231</v>
      </c>
      <c r="M27" t="s">
        <v>244</v>
      </c>
      <c r="N27" t="s">
        <v>245</v>
      </c>
      <c r="O27">
        <v>47464</v>
      </c>
      <c r="P27" s="101">
        <v>44440</v>
      </c>
      <c r="Q27" s="101">
        <v>44805</v>
      </c>
      <c r="R27">
        <v>8600024002</v>
      </c>
      <c r="S27" t="s">
        <v>212</v>
      </c>
      <c r="T27">
        <v>0</v>
      </c>
      <c r="U27">
        <v>1</v>
      </c>
      <c r="V27" t="s">
        <v>262</v>
      </c>
      <c r="W27" t="s">
        <v>214</v>
      </c>
      <c r="X27" s="102">
        <v>7000000</v>
      </c>
      <c r="Y27" s="102">
        <v>0</v>
      </c>
      <c r="AB27" s="102">
        <f t="shared" si="0"/>
        <v>7000000</v>
      </c>
      <c r="AC27" s="103">
        <f t="shared" si="2"/>
        <v>7000000</v>
      </c>
      <c r="AD27" t="s">
        <v>228</v>
      </c>
      <c r="AE27" t="s">
        <v>0</v>
      </c>
      <c r="AF27" t="s">
        <v>263</v>
      </c>
      <c r="AG27" s="101"/>
      <c r="AH27" s="101"/>
      <c r="AI27" s="101"/>
    </row>
    <row r="28" spans="1:35" ht="15" customHeight="1" x14ac:dyDescent="0.25">
      <c r="A28">
        <v>8001484374</v>
      </c>
      <c r="B28" t="s">
        <v>264</v>
      </c>
      <c r="C28">
        <v>57963</v>
      </c>
      <c r="D28">
        <v>2023</v>
      </c>
      <c r="E28" t="s">
        <v>205</v>
      </c>
      <c r="F28" t="s">
        <v>206</v>
      </c>
      <c r="G28" t="s">
        <v>207</v>
      </c>
      <c r="H28" s="101">
        <v>45050</v>
      </c>
      <c r="I28" s="101">
        <v>45084</v>
      </c>
      <c r="J28" s="101">
        <v>45086</v>
      </c>
      <c r="K28" t="s">
        <v>219</v>
      </c>
      <c r="L28" t="s">
        <v>231</v>
      </c>
      <c r="M28" t="s">
        <v>265</v>
      </c>
      <c r="N28" t="s">
        <v>245</v>
      </c>
      <c r="O28">
        <v>47464</v>
      </c>
      <c r="P28" s="101">
        <v>44927</v>
      </c>
      <c r="Q28" s="101">
        <v>45292</v>
      </c>
      <c r="R28">
        <v>8600024002</v>
      </c>
      <c r="S28" t="s">
        <v>212</v>
      </c>
      <c r="T28">
        <v>0</v>
      </c>
      <c r="U28">
        <v>1</v>
      </c>
      <c r="V28" t="s">
        <v>266</v>
      </c>
      <c r="W28" t="s">
        <v>214</v>
      </c>
      <c r="Z28" s="102">
        <v>10000000</v>
      </c>
      <c r="AA28" s="102">
        <v>0</v>
      </c>
      <c r="AB28" s="102">
        <f t="shared" si="0"/>
        <v>10000000</v>
      </c>
      <c r="AC28" s="102">
        <f>+AB28/100%</f>
        <v>10000000</v>
      </c>
      <c r="AD28" t="s">
        <v>228</v>
      </c>
      <c r="AE28" t="s">
        <v>0</v>
      </c>
      <c r="AG28" s="101"/>
      <c r="AH28" s="101"/>
      <c r="AI28" s="101"/>
    </row>
    <row r="29" spans="1:35" ht="15" customHeight="1" x14ac:dyDescent="0.25">
      <c r="A29">
        <v>8001484374</v>
      </c>
      <c r="B29" t="s">
        <v>267</v>
      </c>
      <c r="C29">
        <v>58145</v>
      </c>
      <c r="D29">
        <v>2023</v>
      </c>
      <c r="E29" t="s">
        <v>205</v>
      </c>
      <c r="F29" t="s">
        <v>206</v>
      </c>
      <c r="G29" t="s">
        <v>207</v>
      </c>
      <c r="H29" s="101">
        <v>45140</v>
      </c>
      <c r="I29" s="101">
        <v>45162</v>
      </c>
      <c r="J29" s="101">
        <v>45163</v>
      </c>
      <c r="K29" t="s">
        <v>219</v>
      </c>
      <c r="L29" t="s">
        <v>231</v>
      </c>
      <c r="M29" t="s">
        <v>265</v>
      </c>
      <c r="N29" t="s">
        <v>245</v>
      </c>
      <c r="O29">
        <v>47464</v>
      </c>
      <c r="P29" s="101">
        <v>44927</v>
      </c>
      <c r="Q29" s="101">
        <v>45292</v>
      </c>
      <c r="R29">
        <v>8600024002</v>
      </c>
      <c r="S29" t="s">
        <v>212</v>
      </c>
      <c r="T29">
        <v>0</v>
      </c>
      <c r="U29">
        <v>1</v>
      </c>
      <c r="V29" t="s">
        <v>268</v>
      </c>
      <c r="W29" t="s">
        <v>214</v>
      </c>
      <c r="Z29" s="102">
        <v>10000000</v>
      </c>
      <c r="AA29" s="102">
        <v>0</v>
      </c>
      <c r="AB29" s="102">
        <f t="shared" si="0"/>
        <v>10000000</v>
      </c>
      <c r="AC29" s="102">
        <f t="shared" ref="AC29:AC44" si="3">+AB29/100%</f>
        <v>10000000</v>
      </c>
      <c r="AD29" t="s">
        <v>228</v>
      </c>
      <c r="AE29" t="s">
        <v>0</v>
      </c>
      <c r="AG29" s="101"/>
      <c r="AH29" s="101"/>
      <c r="AI29" s="101"/>
    </row>
    <row r="30" spans="1:35" ht="15" customHeight="1" x14ac:dyDescent="0.25">
      <c r="A30">
        <v>8001484374</v>
      </c>
      <c r="C30">
        <v>58249</v>
      </c>
      <c r="D30">
        <v>2023</v>
      </c>
      <c r="E30" t="s">
        <v>205</v>
      </c>
      <c r="F30" t="s">
        <v>206</v>
      </c>
      <c r="G30" t="s">
        <v>207</v>
      </c>
      <c r="H30" s="101">
        <v>45187</v>
      </c>
      <c r="I30" s="101">
        <v>45203</v>
      </c>
      <c r="J30" s="101">
        <v>45206</v>
      </c>
      <c r="K30" t="s">
        <v>219</v>
      </c>
      <c r="L30" t="s">
        <v>231</v>
      </c>
      <c r="M30" t="s">
        <v>265</v>
      </c>
      <c r="N30" t="s">
        <v>245</v>
      </c>
      <c r="O30">
        <v>47464</v>
      </c>
      <c r="P30" s="101">
        <v>44927</v>
      </c>
      <c r="Q30" s="101">
        <v>45292</v>
      </c>
      <c r="R30">
        <v>8600024002</v>
      </c>
      <c r="S30" t="s">
        <v>212</v>
      </c>
      <c r="T30">
        <v>0</v>
      </c>
      <c r="U30">
        <v>1</v>
      </c>
      <c r="V30" t="s">
        <v>269</v>
      </c>
      <c r="W30" t="s">
        <v>214</v>
      </c>
      <c r="Z30" s="102">
        <v>16000000</v>
      </c>
      <c r="AA30" s="102">
        <v>0</v>
      </c>
      <c r="AB30" s="102">
        <f t="shared" si="0"/>
        <v>16000000</v>
      </c>
      <c r="AC30" s="102">
        <f t="shared" si="3"/>
        <v>16000000</v>
      </c>
      <c r="AD30" t="s">
        <v>228</v>
      </c>
      <c r="AE30" t="s">
        <v>0</v>
      </c>
      <c r="AG30" s="101"/>
      <c r="AH30" s="101"/>
      <c r="AI30" s="101"/>
    </row>
    <row r="31" spans="1:35" ht="15" customHeight="1" x14ac:dyDescent="0.25">
      <c r="A31">
        <v>8001484374</v>
      </c>
      <c r="B31" t="s">
        <v>270</v>
      </c>
      <c r="C31">
        <v>57960</v>
      </c>
      <c r="D31">
        <v>2023</v>
      </c>
      <c r="E31" t="s">
        <v>205</v>
      </c>
      <c r="F31" t="s">
        <v>206</v>
      </c>
      <c r="G31" t="s">
        <v>207</v>
      </c>
      <c r="H31" s="101">
        <v>45049</v>
      </c>
      <c r="I31" s="101">
        <v>45083</v>
      </c>
      <c r="J31" s="101">
        <v>45085</v>
      </c>
      <c r="K31" t="s">
        <v>219</v>
      </c>
      <c r="L31" t="s">
        <v>231</v>
      </c>
      <c r="M31" t="s">
        <v>265</v>
      </c>
      <c r="N31" t="s">
        <v>245</v>
      </c>
      <c r="O31">
        <v>47464</v>
      </c>
      <c r="P31" s="101">
        <v>44927</v>
      </c>
      <c r="Q31" s="101">
        <v>45292</v>
      </c>
      <c r="R31">
        <v>8600024002</v>
      </c>
      <c r="S31" t="s">
        <v>212</v>
      </c>
      <c r="T31">
        <v>0</v>
      </c>
      <c r="U31">
        <v>1</v>
      </c>
      <c r="V31" t="s">
        <v>271</v>
      </c>
      <c r="W31" t="s">
        <v>214</v>
      </c>
      <c r="Z31" s="102">
        <v>10000000</v>
      </c>
      <c r="AA31" s="102">
        <v>0</v>
      </c>
      <c r="AB31" s="102">
        <f t="shared" si="0"/>
        <v>10000000</v>
      </c>
      <c r="AC31" s="102">
        <f t="shared" si="3"/>
        <v>10000000</v>
      </c>
      <c r="AD31" t="s">
        <v>228</v>
      </c>
      <c r="AE31" t="s">
        <v>0</v>
      </c>
      <c r="AG31" s="101"/>
      <c r="AH31" s="101"/>
      <c r="AI31" s="101"/>
    </row>
    <row r="32" spans="1:35" ht="15" customHeight="1" x14ac:dyDescent="0.25">
      <c r="A32">
        <v>8001484374</v>
      </c>
      <c r="B32" t="s">
        <v>264</v>
      </c>
      <c r="C32">
        <v>57963</v>
      </c>
      <c r="D32">
        <v>2023</v>
      </c>
      <c r="E32" t="s">
        <v>205</v>
      </c>
      <c r="F32" t="s">
        <v>206</v>
      </c>
      <c r="G32" t="s">
        <v>207</v>
      </c>
      <c r="H32" s="101">
        <v>45050</v>
      </c>
      <c r="I32" s="101">
        <v>45084</v>
      </c>
      <c r="J32" s="101">
        <v>45086</v>
      </c>
      <c r="K32" t="s">
        <v>219</v>
      </c>
      <c r="L32" t="s">
        <v>231</v>
      </c>
      <c r="M32" t="s">
        <v>265</v>
      </c>
      <c r="N32" t="s">
        <v>245</v>
      </c>
      <c r="O32">
        <v>47464</v>
      </c>
      <c r="P32" s="101">
        <v>44927</v>
      </c>
      <c r="Q32" s="101">
        <v>45292</v>
      </c>
      <c r="R32">
        <v>8600024002</v>
      </c>
      <c r="S32" t="s">
        <v>212</v>
      </c>
      <c r="T32">
        <v>0</v>
      </c>
      <c r="U32">
        <v>1</v>
      </c>
      <c r="V32" t="s">
        <v>266</v>
      </c>
      <c r="W32" t="s">
        <v>214</v>
      </c>
      <c r="Z32" s="102">
        <v>10000000</v>
      </c>
      <c r="AA32" s="102">
        <v>0</v>
      </c>
      <c r="AB32" s="102">
        <f t="shared" si="0"/>
        <v>10000000</v>
      </c>
      <c r="AC32" s="102">
        <f t="shared" si="3"/>
        <v>10000000</v>
      </c>
      <c r="AD32" t="s">
        <v>228</v>
      </c>
      <c r="AE32" t="s">
        <v>0</v>
      </c>
      <c r="AG32" s="101"/>
      <c r="AH32" s="101"/>
      <c r="AI32" s="101"/>
    </row>
    <row r="33" spans="1:35" ht="15" customHeight="1" x14ac:dyDescent="0.25">
      <c r="A33">
        <v>8001484374</v>
      </c>
      <c r="B33" t="s">
        <v>251</v>
      </c>
      <c r="C33">
        <v>57786</v>
      </c>
      <c r="D33">
        <v>2023</v>
      </c>
      <c r="E33" t="s">
        <v>205</v>
      </c>
      <c r="F33" t="s">
        <v>206</v>
      </c>
      <c r="G33" t="s">
        <v>207</v>
      </c>
      <c r="H33" s="101">
        <v>44991</v>
      </c>
      <c r="I33" s="101">
        <v>45007</v>
      </c>
      <c r="J33" s="101">
        <v>45012</v>
      </c>
      <c r="K33" t="s">
        <v>219</v>
      </c>
      <c r="L33" t="s">
        <v>231</v>
      </c>
      <c r="M33" t="s">
        <v>265</v>
      </c>
      <c r="N33" t="s">
        <v>245</v>
      </c>
      <c r="O33">
        <v>47464</v>
      </c>
      <c r="P33" s="101">
        <v>44927</v>
      </c>
      <c r="Q33" s="101">
        <v>45292</v>
      </c>
      <c r="R33">
        <v>8600024002</v>
      </c>
      <c r="S33" t="s">
        <v>212</v>
      </c>
      <c r="T33">
        <v>0</v>
      </c>
      <c r="U33">
        <v>1</v>
      </c>
      <c r="V33" t="s">
        <v>272</v>
      </c>
      <c r="W33" t="s">
        <v>214</v>
      </c>
      <c r="X33" s="102">
        <v>5000000</v>
      </c>
      <c r="Y33" s="102">
        <v>0</v>
      </c>
      <c r="Z33" s="102">
        <v>5000000</v>
      </c>
      <c r="AA33" s="102">
        <v>0</v>
      </c>
      <c r="AB33" s="102">
        <f t="shared" si="0"/>
        <v>10000000</v>
      </c>
      <c r="AC33" s="102">
        <f t="shared" si="3"/>
        <v>10000000</v>
      </c>
      <c r="AD33" t="s">
        <v>228</v>
      </c>
      <c r="AE33" t="s">
        <v>0</v>
      </c>
      <c r="AF33" t="s">
        <v>273</v>
      </c>
      <c r="AG33" s="101"/>
      <c r="AH33" s="101"/>
      <c r="AI33" s="101"/>
    </row>
    <row r="34" spans="1:35" ht="15" customHeight="1" x14ac:dyDescent="0.25">
      <c r="A34">
        <v>8001484374</v>
      </c>
      <c r="B34" t="s">
        <v>274</v>
      </c>
      <c r="C34">
        <v>58192</v>
      </c>
      <c r="D34">
        <v>2023</v>
      </c>
      <c r="E34" t="s">
        <v>205</v>
      </c>
      <c r="F34" t="s">
        <v>206</v>
      </c>
      <c r="G34" t="s">
        <v>207</v>
      </c>
      <c r="H34" s="101">
        <v>45181</v>
      </c>
      <c r="I34" s="101">
        <v>45187</v>
      </c>
      <c r="J34" s="101">
        <v>45188</v>
      </c>
      <c r="K34" t="s">
        <v>219</v>
      </c>
      <c r="L34" t="s">
        <v>231</v>
      </c>
      <c r="M34" t="s">
        <v>265</v>
      </c>
      <c r="N34" t="s">
        <v>245</v>
      </c>
      <c r="O34">
        <v>47464</v>
      </c>
      <c r="P34" s="101">
        <v>44927</v>
      </c>
      <c r="Q34" s="101">
        <v>45292</v>
      </c>
      <c r="R34">
        <v>8600024002</v>
      </c>
      <c r="S34" t="s">
        <v>212</v>
      </c>
      <c r="T34">
        <v>0</v>
      </c>
      <c r="U34">
        <v>1</v>
      </c>
      <c r="V34" t="s">
        <v>275</v>
      </c>
      <c r="W34" t="s">
        <v>214</v>
      </c>
      <c r="X34" s="102">
        <v>5000000</v>
      </c>
      <c r="Y34" s="102">
        <v>0</v>
      </c>
      <c r="Z34" s="102">
        <v>5000000</v>
      </c>
      <c r="AA34" s="102">
        <v>0</v>
      </c>
      <c r="AB34" s="102">
        <f t="shared" si="0"/>
        <v>10000000</v>
      </c>
      <c r="AC34" s="102">
        <f t="shared" si="3"/>
        <v>10000000</v>
      </c>
      <c r="AD34" t="s">
        <v>228</v>
      </c>
      <c r="AE34" t="s">
        <v>0</v>
      </c>
      <c r="AF34" t="s">
        <v>276</v>
      </c>
      <c r="AG34" s="101"/>
      <c r="AH34" s="101"/>
      <c r="AI34" s="101"/>
    </row>
    <row r="35" spans="1:35" ht="15" customHeight="1" x14ac:dyDescent="0.25">
      <c r="A35">
        <v>8001484374</v>
      </c>
      <c r="B35" t="s">
        <v>270</v>
      </c>
      <c r="C35">
        <v>58127</v>
      </c>
      <c r="D35">
        <v>2023</v>
      </c>
      <c r="E35" t="s">
        <v>205</v>
      </c>
      <c r="F35" t="s">
        <v>206</v>
      </c>
      <c r="G35" t="s">
        <v>207</v>
      </c>
      <c r="H35" s="101">
        <v>45146</v>
      </c>
      <c r="I35" s="101">
        <v>45153</v>
      </c>
      <c r="J35" s="101">
        <v>45155</v>
      </c>
      <c r="K35" t="s">
        <v>208</v>
      </c>
      <c r="L35" t="s">
        <v>231</v>
      </c>
      <c r="M35" t="s">
        <v>265</v>
      </c>
      <c r="N35" t="s">
        <v>245</v>
      </c>
      <c r="O35">
        <v>47464</v>
      </c>
      <c r="P35" s="101">
        <v>44927</v>
      </c>
      <c r="Q35" s="101">
        <v>45292</v>
      </c>
      <c r="R35">
        <v>8600024002</v>
      </c>
      <c r="S35" t="s">
        <v>212</v>
      </c>
      <c r="T35">
        <v>0</v>
      </c>
      <c r="U35">
        <v>1</v>
      </c>
      <c r="V35" t="s">
        <v>277</v>
      </c>
      <c r="W35" t="s">
        <v>214</v>
      </c>
      <c r="X35" s="102">
        <v>10000000</v>
      </c>
      <c r="Y35" s="102">
        <v>0</v>
      </c>
      <c r="Z35" s="102">
        <v>10000000</v>
      </c>
      <c r="AA35" s="102">
        <v>0</v>
      </c>
      <c r="AB35" s="102">
        <f t="shared" si="0"/>
        <v>20000000</v>
      </c>
      <c r="AC35" s="102">
        <f t="shared" si="3"/>
        <v>20000000</v>
      </c>
      <c r="AD35" t="s">
        <v>228</v>
      </c>
      <c r="AE35" t="s">
        <v>0</v>
      </c>
      <c r="AF35" t="s">
        <v>278</v>
      </c>
      <c r="AG35" s="101"/>
      <c r="AH35" s="101"/>
      <c r="AI35" s="101"/>
    </row>
    <row r="36" spans="1:35" ht="15" customHeight="1" x14ac:dyDescent="0.25">
      <c r="A36">
        <v>8001484374</v>
      </c>
      <c r="B36" t="s">
        <v>251</v>
      </c>
      <c r="C36">
        <v>57863</v>
      </c>
      <c r="D36">
        <v>2023</v>
      </c>
      <c r="E36" t="s">
        <v>205</v>
      </c>
      <c r="F36" t="s">
        <v>206</v>
      </c>
      <c r="G36" t="s">
        <v>207</v>
      </c>
      <c r="H36" s="101">
        <v>45036</v>
      </c>
      <c r="I36" s="101">
        <v>45049</v>
      </c>
      <c r="J36" s="101">
        <v>45050</v>
      </c>
      <c r="K36" t="s">
        <v>208</v>
      </c>
      <c r="L36" t="s">
        <v>231</v>
      </c>
      <c r="M36" t="s">
        <v>265</v>
      </c>
      <c r="N36" t="s">
        <v>245</v>
      </c>
      <c r="O36">
        <v>47464</v>
      </c>
      <c r="P36" s="101">
        <v>44927</v>
      </c>
      <c r="Q36" s="101">
        <v>45292</v>
      </c>
      <c r="R36">
        <v>8600024002</v>
      </c>
      <c r="S36" t="s">
        <v>212</v>
      </c>
      <c r="T36">
        <v>0</v>
      </c>
      <c r="U36">
        <v>1</v>
      </c>
      <c r="V36" t="s">
        <v>279</v>
      </c>
      <c r="W36" t="s">
        <v>214</v>
      </c>
      <c r="X36" s="102">
        <v>18000000</v>
      </c>
      <c r="Y36" s="102">
        <v>0</v>
      </c>
      <c r="AB36" s="102">
        <f t="shared" si="0"/>
        <v>18000000</v>
      </c>
      <c r="AC36" s="102">
        <f t="shared" si="3"/>
        <v>18000000</v>
      </c>
      <c r="AD36" t="s">
        <v>228</v>
      </c>
      <c r="AE36" t="s">
        <v>0</v>
      </c>
      <c r="AF36" t="s">
        <v>280</v>
      </c>
      <c r="AG36" s="101"/>
      <c r="AH36" s="101"/>
      <c r="AI36" s="101"/>
    </row>
    <row r="37" spans="1:35" ht="15" customHeight="1" x14ac:dyDescent="0.25">
      <c r="A37">
        <v>8001484374</v>
      </c>
      <c r="B37" t="s">
        <v>251</v>
      </c>
      <c r="C37">
        <v>57863</v>
      </c>
      <c r="D37">
        <v>2023</v>
      </c>
      <c r="E37" t="s">
        <v>205</v>
      </c>
      <c r="F37" t="s">
        <v>206</v>
      </c>
      <c r="G37" t="s">
        <v>207</v>
      </c>
      <c r="H37" s="101">
        <v>45036</v>
      </c>
      <c r="I37" s="101">
        <v>45049</v>
      </c>
      <c r="J37" s="101">
        <v>45050</v>
      </c>
      <c r="K37" t="s">
        <v>219</v>
      </c>
      <c r="L37" t="s">
        <v>231</v>
      </c>
      <c r="M37" t="s">
        <v>265</v>
      </c>
      <c r="N37" t="s">
        <v>245</v>
      </c>
      <c r="O37">
        <v>47464</v>
      </c>
      <c r="P37" s="101">
        <v>44927</v>
      </c>
      <c r="Q37" s="101">
        <v>45292</v>
      </c>
      <c r="R37">
        <v>8600024002</v>
      </c>
      <c r="S37" t="s">
        <v>212</v>
      </c>
      <c r="T37">
        <v>0</v>
      </c>
      <c r="U37">
        <v>1</v>
      </c>
      <c r="V37" t="s">
        <v>279</v>
      </c>
      <c r="W37" t="s">
        <v>214</v>
      </c>
      <c r="X37" s="102">
        <v>16000000</v>
      </c>
      <c r="Y37" s="102">
        <v>0</v>
      </c>
      <c r="AB37" s="102">
        <f t="shared" si="0"/>
        <v>16000000</v>
      </c>
      <c r="AC37" s="102">
        <f t="shared" si="3"/>
        <v>16000000</v>
      </c>
      <c r="AD37" t="s">
        <v>228</v>
      </c>
      <c r="AE37" t="s">
        <v>0</v>
      </c>
      <c r="AF37" t="s">
        <v>281</v>
      </c>
      <c r="AG37" s="101"/>
      <c r="AH37" s="101"/>
      <c r="AI37" s="101"/>
    </row>
    <row r="38" spans="1:35" ht="15" customHeight="1" x14ac:dyDescent="0.25">
      <c r="A38">
        <v>8001484374</v>
      </c>
      <c r="B38" t="s">
        <v>251</v>
      </c>
      <c r="C38">
        <v>57863</v>
      </c>
      <c r="D38">
        <v>2023</v>
      </c>
      <c r="E38" t="s">
        <v>205</v>
      </c>
      <c r="F38" t="s">
        <v>206</v>
      </c>
      <c r="G38" t="s">
        <v>207</v>
      </c>
      <c r="H38" s="101">
        <v>45036</v>
      </c>
      <c r="I38" s="101">
        <v>45049</v>
      </c>
      <c r="J38" s="101">
        <v>45050</v>
      </c>
      <c r="K38" t="s">
        <v>219</v>
      </c>
      <c r="L38" t="s">
        <v>231</v>
      </c>
      <c r="M38" t="s">
        <v>265</v>
      </c>
      <c r="N38" t="s">
        <v>245</v>
      </c>
      <c r="O38">
        <v>47464</v>
      </c>
      <c r="P38" s="101">
        <v>44927</v>
      </c>
      <c r="Q38" s="101">
        <v>45292</v>
      </c>
      <c r="R38">
        <v>8600024002</v>
      </c>
      <c r="S38" t="s">
        <v>212</v>
      </c>
      <c r="T38">
        <v>0</v>
      </c>
      <c r="U38">
        <v>1</v>
      </c>
      <c r="V38" t="s">
        <v>279</v>
      </c>
      <c r="W38" t="s">
        <v>214</v>
      </c>
      <c r="X38" s="102">
        <v>18000000</v>
      </c>
      <c r="Y38" s="102">
        <v>0</v>
      </c>
      <c r="AB38" s="102">
        <f t="shared" si="0"/>
        <v>18000000</v>
      </c>
      <c r="AC38" s="102">
        <f t="shared" si="3"/>
        <v>18000000</v>
      </c>
      <c r="AD38" t="s">
        <v>228</v>
      </c>
      <c r="AE38" t="s">
        <v>0</v>
      </c>
      <c r="AF38" t="s">
        <v>282</v>
      </c>
      <c r="AG38" s="101"/>
      <c r="AH38" s="101"/>
      <c r="AI38" s="101"/>
    </row>
    <row r="39" spans="1:35" ht="15" customHeight="1" x14ac:dyDescent="0.25">
      <c r="A39">
        <v>8001484374</v>
      </c>
      <c r="B39" t="s">
        <v>274</v>
      </c>
      <c r="C39">
        <v>58228</v>
      </c>
      <c r="D39">
        <v>2023</v>
      </c>
      <c r="E39" t="s">
        <v>205</v>
      </c>
      <c r="F39" t="s">
        <v>206</v>
      </c>
      <c r="G39" t="s">
        <v>207</v>
      </c>
      <c r="H39" s="101">
        <v>45166</v>
      </c>
      <c r="I39" s="101">
        <v>45192</v>
      </c>
      <c r="J39" s="101">
        <v>45194</v>
      </c>
      <c r="K39" t="s">
        <v>219</v>
      </c>
      <c r="L39" t="s">
        <v>231</v>
      </c>
      <c r="M39" t="s">
        <v>265</v>
      </c>
      <c r="N39" t="s">
        <v>245</v>
      </c>
      <c r="O39">
        <v>47464</v>
      </c>
      <c r="P39" s="101">
        <v>44927</v>
      </c>
      <c r="Q39" s="101">
        <v>45292</v>
      </c>
      <c r="R39">
        <v>8600024002</v>
      </c>
      <c r="S39" t="s">
        <v>212</v>
      </c>
      <c r="T39">
        <v>0</v>
      </c>
      <c r="U39">
        <v>1</v>
      </c>
      <c r="V39" t="s">
        <v>283</v>
      </c>
      <c r="W39" t="s">
        <v>214</v>
      </c>
      <c r="Z39" s="102">
        <v>10000000</v>
      </c>
      <c r="AA39" s="102">
        <v>0</v>
      </c>
      <c r="AB39" s="102">
        <f t="shared" si="0"/>
        <v>10000000</v>
      </c>
      <c r="AC39" s="102">
        <f t="shared" si="3"/>
        <v>10000000</v>
      </c>
      <c r="AD39" t="s">
        <v>228</v>
      </c>
      <c r="AE39" t="s">
        <v>0</v>
      </c>
      <c r="AG39" s="101"/>
      <c r="AH39" s="101"/>
      <c r="AI39" s="101"/>
    </row>
    <row r="40" spans="1:35" ht="15" customHeight="1" x14ac:dyDescent="0.25">
      <c r="A40">
        <v>8001484374</v>
      </c>
      <c r="B40" t="s">
        <v>251</v>
      </c>
      <c r="C40">
        <v>57863</v>
      </c>
      <c r="D40">
        <v>2023</v>
      </c>
      <c r="E40" t="s">
        <v>205</v>
      </c>
      <c r="F40" t="s">
        <v>206</v>
      </c>
      <c r="G40" t="s">
        <v>207</v>
      </c>
      <c r="H40" s="101">
        <v>45036</v>
      </c>
      <c r="I40" s="101">
        <v>45049</v>
      </c>
      <c r="J40" s="101">
        <v>45050</v>
      </c>
      <c r="K40" t="s">
        <v>208</v>
      </c>
      <c r="L40" t="s">
        <v>231</v>
      </c>
      <c r="M40" t="s">
        <v>265</v>
      </c>
      <c r="N40" t="s">
        <v>245</v>
      </c>
      <c r="O40">
        <v>47464</v>
      </c>
      <c r="P40" s="101">
        <v>44927</v>
      </c>
      <c r="Q40" s="101">
        <v>45292</v>
      </c>
      <c r="R40">
        <v>8600024002</v>
      </c>
      <c r="S40" t="s">
        <v>212</v>
      </c>
      <c r="T40">
        <v>0</v>
      </c>
      <c r="U40">
        <v>1</v>
      </c>
      <c r="V40" t="s">
        <v>279</v>
      </c>
      <c r="W40" t="s">
        <v>214</v>
      </c>
      <c r="X40" s="102">
        <v>14000000</v>
      </c>
      <c r="Y40" s="102">
        <v>0</v>
      </c>
      <c r="AB40" s="102">
        <f t="shared" si="0"/>
        <v>14000000</v>
      </c>
      <c r="AC40" s="102">
        <f t="shared" si="3"/>
        <v>14000000</v>
      </c>
      <c r="AD40" t="s">
        <v>228</v>
      </c>
      <c r="AE40" t="s">
        <v>0</v>
      </c>
      <c r="AF40" t="s">
        <v>284</v>
      </c>
      <c r="AG40" s="101"/>
      <c r="AH40" s="101"/>
      <c r="AI40" s="101"/>
    </row>
    <row r="41" spans="1:35" ht="15" customHeight="1" x14ac:dyDescent="0.25">
      <c r="A41">
        <v>8001484374</v>
      </c>
      <c r="B41" t="s">
        <v>251</v>
      </c>
      <c r="C41">
        <v>57863</v>
      </c>
      <c r="D41">
        <v>2023</v>
      </c>
      <c r="E41" t="s">
        <v>205</v>
      </c>
      <c r="F41" t="s">
        <v>206</v>
      </c>
      <c r="G41" t="s">
        <v>207</v>
      </c>
      <c r="H41" s="101">
        <v>45036</v>
      </c>
      <c r="I41" s="101">
        <v>45049</v>
      </c>
      <c r="J41" s="101">
        <v>45050</v>
      </c>
      <c r="K41" t="s">
        <v>208</v>
      </c>
      <c r="L41" t="s">
        <v>231</v>
      </c>
      <c r="M41" t="s">
        <v>265</v>
      </c>
      <c r="N41" t="s">
        <v>245</v>
      </c>
      <c r="O41">
        <v>47464</v>
      </c>
      <c r="P41" s="101">
        <v>44927</v>
      </c>
      <c r="Q41" s="101">
        <v>45292</v>
      </c>
      <c r="R41">
        <v>8600024002</v>
      </c>
      <c r="S41" t="s">
        <v>212</v>
      </c>
      <c r="T41">
        <v>0</v>
      </c>
      <c r="U41">
        <v>1</v>
      </c>
      <c r="V41" t="s">
        <v>279</v>
      </c>
      <c r="W41" t="s">
        <v>214</v>
      </c>
      <c r="X41" s="102">
        <v>18000000</v>
      </c>
      <c r="Y41" s="102">
        <v>0</v>
      </c>
      <c r="AB41" s="102">
        <f t="shared" si="0"/>
        <v>18000000</v>
      </c>
      <c r="AC41" s="102">
        <f t="shared" si="3"/>
        <v>18000000</v>
      </c>
      <c r="AD41" t="s">
        <v>228</v>
      </c>
      <c r="AE41" t="s">
        <v>0</v>
      </c>
      <c r="AF41" t="s">
        <v>285</v>
      </c>
      <c r="AG41" s="101"/>
      <c r="AH41" s="101"/>
      <c r="AI41" s="101"/>
    </row>
    <row r="42" spans="1:35" ht="15" customHeight="1" x14ac:dyDescent="0.25">
      <c r="A42">
        <v>8001484374</v>
      </c>
      <c r="B42" t="s">
        <v>251</v>
      </c>
      <c r="C42">
        <v>57863</v>
      </c>
      <c r="D42">
        <v>2023</v>
      </c>
      <c r="E42" t="s">
        <v>205</v>
      </c>
      <c r="F42" t="s">
        <v>206</v>
      </c>
      <c r="G42" t="s">
        <v>207</v>
      </c>
      <c r="H42" s="101">
        <v>45036</v>
      </c>
      <c r="I42" s="101">
        <v>45049</v>
      </c>
      <c r="J42" s="101">
        <v>45050</v>
      </c>
      <c r="K42" t="s">
        <v>208</v>
      </c>
      <c r="L42" t="s">
        <v>231</v>
      </c>
      <c r="M42" t="s">
        <v>265</v>
      </c>
      <c r="N42" t="s">
        <v>245</v>
      </c>
      <c r="O42">
        <v>47464</v>
      </c>
      <c r="P42" s="101">
        <v>44927</v>
      </c>
      <c r="Q42" s="101">
        <v>45292</v>
      </c>
      <c r="R42">
        <v>8600024002</v>
      </c>
      <c r="S42" t="s">
        <v>212</v>
      </c>
      <c r="T42">
        <v>0</v>
      </c>
      <c r="U42">
        <v>1</v>
      </c>
      <c r="V42" t="s">
        <v>279</v>
      </c>
      <c r="W42" t="s">
        <v>214</v>
      </c>
      <c r="X42" s="102">
        <v>20000000</v>
      </c>
      <c r="Y42" s="102">
        <v>0</v>
      </c>
      <c r="AB42" s="102">
        <f t="shared" si="0"/>
        <v>20000000</v>
      </c>
      <c r="AC42" s="102">
        <f t="shared" si="3"/>
        <v>20000000</v>
      </c>
      <c r="AD42" t="s">
        <v>228</v>
      </c>
      <c r="AE42" t="s">
        <v>0</v>
      </c>
      <c r="AF42" t="s">
        <v>286</v>
      </c>
      <c r="AG42" s="101"/>
      <c r="AH42" s="101"/>
      <c r="AI42" s="101"/>
    </row>
    <row r="43" spans="1:35" ht="15" customHeight="1" x14ac:dyDescent="0.25">
      <c r="A43">
        <v>8001484374</v>
      </c>
      <c r="B43" t="s">
        <v>218</v>
      </c>
      <c r="C43">
        <v>57943</v>
      </c>
      <c r="D43">
        <v>2023</v>
      </c>
      <c r="E43" t="s">
        <v>205</v>
      </c>
      <c r="F43" t="s">
        <v>206</v>
      </c>
      <c r="G43" t="s">
        <v>207</v>
      </c>
      <c r="H43" s="101">
        <v>45014</v>
      </c>
      <c r="I43" s="101">
        <v>45079</v>
      </c>
      <c r="J43" s="101">
        <v>45082</v>
      </c>
      <c r="K43" t="s">
        <v>219</v>
      </c>
      <c r="L43" t="s">
        <v>209</v>
      </c>
      <c r="M43" t="s">
        <v>265</v>
      </c>
      <c r="N43" t="s">
        <v>245</v>
      </c>
      <c r="O43">
        <v>47464</v>
      </c>
      <c r="P43" s="101">
        <v>44927</v>
      </c>
      <c r="Q43" s="101">
        <v>45292</v>
      </c>
      <c r="R43">
        <v>8600024002</v>
      </c>
      <c r="S43" t="s">
        <v>212</v>
      </c>
      <c r="T43">
        <v>0</v>
      </c>
      <c r="U43">
        <v>1</v>
      </c>
      <c r="V43" t="s">
        <v>287</v>
      </c>
      <c r="W43" t="s">
        <v>214</v>
      </c>
      <c r="Z43" s="102">
        <v>0</v>
      </c>
      <c r="AA43" s="102">
        <v>16000000</v>
      </c>
      <c r="AB43" s="102">
        <f t="shared" si="0"/>
        <v>16000000</v>
      </c>
      <c r="AC43" s="102">
        <f t="shared" si="3"/>
        <v>16000000</v>
      </c>
      <c r="AD43" t="s">
        <v>236</v>
      </c>
      <c r="AE43" t="s">
        <v>0</v>
      </c>
      <c r="AG43" s="101"/>
      <c r="AH43" s="101"/>
      <c r="AI43" s="101"/>
    </row>
    <row r="44" spans="1:35" ht="15" customHeight="1" x14ac:dyDescent="0.25">
      <c r="A44">
        <v>8001484374</v>
      </c>
      <c r="B44" t="s">
        <v>249</v>
      </c>
      <c r="C44">
        <v>57788</v>
      </c>
      <c r="D44">
        <v>2023</v>
      </c>
      <c r="E44" t="s">
        <v>205</v>
      </c>
      <c r="F44" t="s">
        <v>206</v>
      </c>
      <c r="G44" t="s">
        <v>207</v>
      </c>
      <c r="H44" s="101">
        <v>44988</v>
      </c>
      <c r="I44" s="101">
        <v>45009</v>
      </c>
      <c r="J44" s="101">
        <v>45012</v>
      </c>
      <c r="K44" t="s">
        <v>219</v>
      </c>
      <c r="L44" t="s">
        <v>231</v>
      </c>
      <c r="M44" t="s">
        <v>265</v>
      </c>
      <c r="N44" t="s">
        <v>245</v>
      </c>
      <c r="O44">
        <v>47464</v>
      </c>
      <c r="P44" s="101">
        <v>44927</v>
      </c>
      <c r="Q44" s="101">
        <v>45292</v>
      </c>
      <c r="R44">
        <v>8600024002</v>
      </c>
      <c r="S44" t="s">
        <v>212</v>
      </c>
      <c r="T44">
        <v>0</v>
      </c>
      <c r="U44">
        <v>1</v>
      </c>
      <c r="V44" t="s">
        <v>288</v>
      </c>
      <c r="W44" t="s">
        <v>214</v>
      </c>
      <c r="X44" s="102">
        <v>5000000</v>
      </c>
      <c r="Y44" s="102">
        <v>0</v>
      </c>
      <c r="Z44" s="102">
        <v>5000000</v>
      </c>
      <c r="AA44" s="102">
        <v>0</v>
      </c>
      <c r="AB44" s="102">
        <f t="shared" si="0"/>
        <v>10000000</v>
      </c>
      <c r="AC44" s="102">
        <f t="shared" si="3"/>
        <v>10000000</v>
      </c>
      <c r="AD44" t="s">
        <v>228</v>
      </c>
      <c r="AE44" t="s">
        <v>0</v>
      </c>
      <c r="AF44" t="s">
        <v>289</v>
      </c>
      <c r="AG44" s="101"/>
      <c r="AH44" s="101"/>
      <c r="AI44" s="101"/>
    </row>
    <row r="45" spans="1:35" x14ac:dyDescent="0.25">
      <c r="X45" s="104">
        <f t="shared" ref="X45:AA45" si="4">SUM(X2:X44)</f>
        <v>194602619</v>
      </c>
      <c r="Y45" s="104">
        <f t="shared" si="4"/>
        <v>52087414</v>
      </c>
      <c r="Z45" s="104">
        <f t="shared" si="4"/>
        <v>135150000</v>
      </c>
      <c r="AA45" s="104">
        <f t="shared" si="4"/>
        <v>49350002</v>
      </c>
      <c r="AB45" s="104">
        <f>SUM(AB2:AB44)</f>
        <v>431190035</v>
      </c>
      <c r="AC45" s="104">
        <f>SUM(AC2:AC44)</f>
        <v>598595518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3797-927B-4CFF-AC60-514EDBDF97A1}">
  <dimension ref="A3:H3"/>
  <sheetViews>
    <sheetView showGridLines="0" workbookViewId="0">
      <selection activeCell="A3" sqref="A3:H3"/>
    </sheetView>
  </sheetViews>
  <sheetFormatPr baseColWidth="10" defaultRowHeight="15" x14ac:dyDescent="0.25"/>
  <sheetData>
    <row r="3" spans="1:8" ht="60.75" customHeight="1" x14ac:dyDescent="0.25">
      <c r="A3" s="117" t="s">
        <v>151</v>
      </c>
      <c r="B3" s="117"/>
      <c r="C3" s="117"/>
      <c r="D3" s="117"/>
      <c r="E3" s="117"/>
      <c r="F3" s="117"/>
      <c r="G3" s="117"/>
      <c r="H3" s="117"/>
    </row>
  </sheetData>
  <mergeCells count="1">
    <mergeCell ref="A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F0B62-0238-43D3-BEFC-7713A88B6B95}">
  <dimension ref="A3:H3"/>
  <sheetViews>
    <sheetView showGridLines="0" workbookViewId="0">
      <selection activeCell="A3" sqref="A3:H3"/>
    </sheetView>
  </sheetViews>
  <sheetFormatPr baseColWidth="10" defaultRowHeight="15" x14ac:dyDescent="0.25"/>
  <cols>
    <col min="8" max="8" width="19.42578125" customWidth="1"/>
  </cols>
  <sheetData>
    <row r="3" spans="1:8" ht="63.75" customHeight="1" x14ac:dyDescent="0.25">
      <c r="A3" s="117" t="s">
        <v>152</v>
      </c>
      <c r="B3" s="117"/>
      <c r="C3" s="117"/>
      <c r="D3" s="117"/>
      <c r="E3" s="117"/>
      <c r="F3" s="117"/>
      <c r="G3" s="117"/>
      <c r="H3" s="117"/>
    </row>
  </sheetData>
  <mergeCells count="1">
    <mergeCell ref="A3:H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219B5-9069-452E-A578-1B3B279E79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3DA017-F573-4C6F-822D-99A13549C9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TRDM</vt:lpstr>
      <vt:lpstr>TRDM Y RCSP</vt:lpstr>
      <vt:lpstr>RCSP ESPECIFICA</vt:lpstr>
      <vt:lpstr>IRF</vt:lpstr>
      <vt:lpstr>CYBER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TAVERA ARDILA</dc:creator>
  <cp:lastModifiedBy>Leydy Hernandez</cp:lastModifiedBy>
  <dcterms:created xsi:type="dcterms:W3CDTF">2022-11-04T12:14:59Z</dcterms:created>
  <dcterms:modified xsi:type="dcterms:W3CDTF">2023-12-07T15:53:22Z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47b247-e90e-43a3-9d7b-004f14ae6873_Enabled">
    <vt:lpwstr>true</vt:lpwstr>
  </property>
  <property fmtid="{D5CDD505-2E9C-101B-9397-08002B2CF9AE}" pid="3" name="MSIP_Label_d347b247-e90e-43a3-9d7b-004f14ae6873_SetDate">
    <vt:lpwstr>2022-11-16T20:50:01Z</vt:lpwstr>
  </property>
  <property fmtid="{D5CDD505-2E9C-101B-9397-08002B2CF9AE}" pid="4" name="MSIP_Label_d347b247-e90e-43a3-9d7b-004f14ae6873_Method">
    <vt:lpwstr>Standard</vt:lpwstr>
  </property>
  <property fmtid="{D5CDD505-2E9C-101B-9397-08002B2CF9AE}" pid="5" name="MSIP_Label_d347b247-e90e-43a3-9d7b-004f14ae6873_Name">
    <vt:lpwstr>d347b247-e90e-43a3-9d7b-004f14ae6873</vt:lpwstr>
  </property>
  <property fmtid="{D5CDD505-2E9C-101B-9397-08002B2CF9AE}" pid="6" name="MSIP_Label_d347b247-e90e-43a3-9d7b-004f14ae6873_SiteId">
    <vt:lpwstr>76e3921f-489b-4b7e-9547-9ea297add9b5</vt:lpwstr>
  </property>
  <property fmtid="{D5CDD505-2E9C-101B-9397-08002B2CF9AE}" pid="7" name="MSIP_Label_d347b247-e90e-43a3-9d7b-004f14ae6873_ActionId">
    <vt:lpwstr>33dbf7a3-35d8-4390-819e-874788efb11d</vt:lpwstr>
  </property>
  <property fmtid="{D5CDD505-2E9C-101B-9397-08002B2CF9AE}" pid="8" name="MSIP_Label_d347b247-e90e-43a3-9d7b-004f14ae6873_ContentBits">
    <vt:lpwstr>0</vt:lpwstr>
  </property>
</Properties>
</file>