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\La Previsora\Renovación Colocación\2022 - 2023\"/>
    </mc:Choice>
  </mc:AlternateContent>
  <xr:revisionPtr revIDLastSave="0" documentId="13_ncr:1_{FEAD2EA5-5DF2-4F73-86AC-AF7C262E0876}" xr6:coauthVersionLast="46" xr6:coauthVersionMax="47" xr10:uidLastSave="{00000000-0000-0000-0000-000000000000}"/>
  <bookViews>
    <workbookView xWindow="-108" yWindow="-108" windowWidth="23256" windowHeight="12576" activeTab="2" xr2:uid="{0B13B362-6924-439E-8829-9C566A466447}"/>
  </bookViews>
  <sheets>
    <sheet name="RCSP" sheetId="1" r:id="rId1"/>
    <sheet name="TRDM" sheetId="3" r:id="rId2"/>
    <sheet name="CONSOLIDADO" sheetId="4" r:id="rId3"/>
  </sheets>
  <definedNames>
    <definedName name="_xlnm._FilterDatabase" localSheetId="2" hidden="1">CONSOLIDADO!$A$8:$M$49</definedName>
    <definedName name="_xlnm._FilterDatabase" localSheetId="0" hidden="1">RCSP!$A$3:$AE$10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4" l="1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B19" i="3" l="1"/>
</calcChain>
</file>

<file path=xl/sharedStrings.xml><?xml version="1.0" encoding="utf-8"?>
<sst xmlns="http://schemas.openxmlformats.org/spreadsheetml/2006/main" count="439" uniqueCount="167">
  <si>
    <t>nro_pol</t>
  </si>
  <si>
    <t>txt_causa</t>
  </si>
  <si>
    <t>nro_stro</t>
  </si>
  <si>
    <t>aaaa_ejercicio</t>
  </si>
  <si>
    <t>Base</t>
  </si>
  <si>
    <t>txt_suc_pol</t>
  </si>
  <si>
    <t>nom_ramo</t>
  </si>
  <si>
    <t>fec_ocurrido</t>
  </si>
  <si>
    <t>fec_aviso</t>
  </si>
  <si>
    <t>fec_registro</t>
  </si>
  <si>
    <t>nom_aseg</t>
  </si>
  <si>
    <t>amparo</t>
  </si>
  <si>
    <t>riesgo</t>
  </si>
  <si>
    <t>agente_interm</t>
  </si>
  <si>
    <t>cod_agente</t>
  </si>
  <si>
    <t>fec_vig_desde</t>
  </si>
  <si>
    <t>fec_vig_hasta</t>
  </si>
  <si>
    <t>nro_doc</t>
  </si>
  <si>
    <t>txt_poliza</t>
  </si>
  <si>
    <t>cod_agrup</t>
  </si>
  <si>
    <t>cod_operacion</t>
  </si>
  <si>
    <t>nro_carpeta_digital</t>
  </si>
  <si>
    <t>Estado</t>
  </si>
  <si>
    <t>Valores.Pag-Hono_Final</t>
  </si>
  <si>
    <t>Valores.Pag-Indem_Final</t>
  </si>
  <si>
    <t>Valores.Rsva-Hono_Actual</t>
  </si>
  <si>
    <t>Valores.Rsva-Indem_Actual</t>
  </si>
  <si>
    <t>Incurrido</t>
  </si>
  <si>
    <t>Estado Reserva</t>
  </si>
  <si>
    <t>Segmento</t>
  </si>
  <si>
    <t>Generales</t>
  </si>
  <si>
    <t>BOGOTÁ CORREDORES</t>
  </si>
  <si>
    <t>LA PREVISORA S.A. COMPAÑIA DE SEGUROS</t>
  </si>
  <si>
    <t>8600024002</t>
  </si>
  <si>
    <t>RESPONSABILIDAD CIVIL</t>
  </si>
  <si>
    <t>DIRECTORES Y ADMINISTRADORES SERVIDORES PUBLICOS</t>
  </si>
  <si>
    <t>Cerrado sin afectación de reserva</t>
  </si>
  <si>
    <t>RCSP</t>
  </si>
  <si>
    <t>ACTOS, ERRORES Y OMISIONES</t>
  </si>
  <si>
    <t>GASTOS DE DEFENSA</t>
  </si>
  <si>
    <t>8001483849</t>
  </si>
  <si>
    <t>CALLE 57 # 9 -07</t>
  </si>
  <si>
    <t>WILLIS COLOMBIA CORREDORES DE SEG. S.A</t>
  </si>
  <si>
    <t>STRO-22-000008103</t>
  </si>
  <si>
    <t>OfrecimientoRealizado</t>
  </si>
  <si>
    <t>STRO-22-000008058</t>
  </si>
  <si>
    <t>STRO-22-000013074</t>
  </si>
  <si>
    <t>PagoParcial</t>
  </si>
  <si>
    <t>STRO-22-000015872</t>
  </si>
  <si>
    <t>EsperandoDocumentos</t>
  </si>
  <si>
    <t>STRO-22-000027192</t>
  </si>
  <si>
    <t>STRO-22-000028934</t>
  </si>
  <si>
    <t>Reserva de indemnización abierta</t>
  </si>
  <si>
    <t xml:space="preserve">SINIESTROS POLIZA RCSP </t>
  </si>
  <si>
    <t>DESDE EL 01/09/2021 HASTA EL 31/10/2022</t>
  </si>
  <si>
    <t>Detalle en WTW</t>
  </si>
  <si>
    <t>Valor Indemnización</t>
  </si>
  <si>
    <t xml:space="preserve"> Fecha de Pago</t>
  </si>
  <si>
    <t>Cuenta donde se realizó el pago</t>
  </si>
  <si>
    <t>Rotura de vidrio oficina, Cra 3ª 2 41 Edificio La Sirena</t>
  </si>
  <si>
    <t>Pago cuenta al Banco de Bogotá 000286369 (Ver correo)</t>
  </si>
  <si>
    <t>Daño accidental televisor ubicado en séptimo piso. - Activo 22782</t>
  </si>
  <si>
    <t>Hurto celular Samsung J5 Prime, funcionaria  Luisa Fernanda Tello Cabrera</t>
  </si>
  <si>
    <t>Hurto celular funcionaria Loreley Sahira Rodelo Celedón</t>
  </si>
  <si>
    <t>No se logra identificar la cuenta a donde pagaron</t>
  </si>
  <si>
    <t>Daño de 13 lámparas por pérdida de energía - Sucursal Cartagena</t>
  </si>
  <si>
    <t>No se logra identificar la cuenta sin embargo el pago de este  siniestro se realizó junto con otro evento que estaba por valor $1.159.326 realizado en la misma transferencia (Ver correo del 27/01/2021)</t>
  </si>
  <si>
    <t>Pérdida y daño de elementos equipos de computo propiedad SCN.</t>
  </si>
  <si>
    <t>Hurto celular  funcionaria Ana Tarapues</t>
  </si>
  <si>
    <t>Paro Nacional Reforma Tributaria -  Rotura de vidrios Sucursal Popayán</t>
  </si>
  <si>
    <t>Daño TV casa matriz</t>
  </si>
  <si>
    <t>Nos permitimos informarles que en la sucursal de Yopal el teléfono marca NEAC presento una falla eléctrica</t>
  </si>
  <si>
    <t>Hurto celular funcionaria Maria Victoria Yopasá Gómez</t>
  </si>
  <si>
    <t>Por medio del presente le informamos que debido a los fuertes vientos se rompieron 2 vidrios de la oficina</t>
  </si>
  <si>
    <t>Hurto de celular funcionario Edgar Muñoz Romero - Oficina Cali</t>
  </si>
  <si>
    <t>Rotura de del vidrio de la recepción de la regional estatal  - Oficina Bogotá</t>
  </si>
  <si>
    <t>Hurto Celular asignado a Maryluz Mercado Mouthon, en hechos registrados el 28 de octubre de 2021</t>
  </si>
  <si>
    <t>TOTAL</t>
  </si>
  <si>
    <t>DETALLE SINIESTROS CERRADOS  PÓLIZA TRDM
VIGENCIA 2020 - 2021 - 2022
LA PREVISORA S.A. COMPAÑÍA DE SEGUROS
FECHA DE ELABORACIÓN: 31/10/2022</t>
  </si>
  <si>
    <t>Observación</t>
  </si>
  <si>
    <t>DETALLE SINIESTROS ABIERTOS  PÓLIZA TRDM
VIGENCIA 2020 - 2021 - 2022
LA PREVISORA S.A. COMPAÑÍA DE SEGUROS
FECHA DE ELABORACIÓN: 16/11/2022</t>
  </si>
  <si>
    <t>Hurto Celular Funcionario Jerson Adro Herrera Jimenez</t>
  </si>
  <si>
    <t>El 15-11-2022 Se solicitaron documentos adicionales para continuar con el estudio de la reclamación</t>
  </si>
  <si>
    <t>INFORME DE SINIESTRALIDAD</t>
  </si>
  <si>
    <t>VIGENCIA 2020 - 2021 - 2022</t>
  </si>
  <si>
    <t>LA PREVISORA S.A. COMPAÑÍA DE SEGUROS</t>
  </si>
  <si>
    <t>No.</t>
  </si>
  <si>
    <t>FECHA DEL SINIESTRO</t>
  </si>
  <si>
    <t>RAMO</t>
  </si>
  <si>
    <t>ASEGURADORA</t>
  </si>
  <si>
    <t>   PÓLIZA QUE SÉ AFECTÓ</t>
  </si>
  <si>
    <t>DETALLE</t>
  </si>
  <si>
    <t>VALOR INDEMNIZACIÓN</t>
  </si>
  <si>
    <t>FECHA DE PAGO     </t>
  </si>
  <si>
    <t>PAGADO
SI/ NO</t>
  </si>
  <si>
    <t>ESTADO</t>
  </si>
  <si>
    <t>VALOR RECLAMADO</t>
  </si>
  <si>
    <t>VALOR AUTORIZADO</t>
  </si>
  <si>
    <t xml:space="preserve">OBSERVACIONES </t>
  </si>
  <si>
    <t>TRDM</t>
  </si>
  <si>
    <t>HDI</t>
  </si>
  <si>
    <t>SI</t>
  </si>
  <si>
    <t>Cerrado</t>
  </si>
  <si>
    <t>Incidente sucursal Neiva - daños por agua</t>
  </si>
  <si>
    <t>NO</t>
  </si>
  <si>
    <t>Desistido</t>
  </si>
  <si>
    <t>El asegurado solicitó el desistimiento el 25/10/2021</t>
  </si>
  <si>
    <t>Hurto de un celular a una funcionaria de la Previsora Cartagena</t>
  </si>
  <si>
    <t>MANEJO</t>
  </si>
  <si>
    <t>AXA COLPATRIA</t>
  </si>
  <si>
    <t>Fraude en expedición de SOAT en diferentes puntos de atención a nivel nacional.</t>
  </si>
  <si>
    <t>Abierto</t>
  </si>
  <si>
    <t>17/05/2022: Asegurado envía solicitud para el envío comunicación formal confirmando la fecha en que se va terminar el período de interrupción de la prescripción que se presento el año pasado a la aseguradora y se solicite respuesta a los interrogantes planteados toda vez que se necesita dicho documento para poder distribuirlo internamente a las áreas implicadas para contar con dicha información.</t>
  </si>
  <si>
    <t>CHUBB</t>
  </si>
  <si>
    <t>Proceso Disciplinario Rad. 479-20 funcionario SERGIO SUAREZ NIVIA.</t>
  </si>
  <si>
    <t>Bizagi 20-4-6762S 
20/04/2022: Abogada confirma que a la fecha no tiene novedades del caso 
Se ha pagado el anticipo del 50% de los honorarios por Gastos de Defensa</t>
  </si>
  <si>
    <t>Proceso Disciplinario en contra del Sr. MANUEL ANTONIO CÁRDENAS ORTIZ funcionario de La Previsora.</t>
  </si>
  <si>
    <t xml:space="preserve">Bizagi 21-4-8420S 
05/05/2022: CIA confirma pago al 100% correspondiente a los honorarios </t>
  </si>
  <si>
    <t>Proceso Señora Gloria Lucia Suárez Duque</t>
  </si>
  <si>
    <t xml:space="preserve">Caso 21-7-8830S
Radicado de siniestro:12-522227
Designación firma Ajustadora a Kennedys 
19/05/2022: Apoderado confirma envío de factura para pago de honorarios </t>
  </si>
  <si>
    <t>Proceso Disciplinario_Consuelo González Barreto</t>
  </si>
  <si>
    <t xml:space="preserve">Bizagi 21-7-8829S
Radicado de siniestro 12-522227
Firma Ajustadora Kennedys 
27/04/2022: Investigado confirma envío de documentos y remitirá solicitud de información a abogado del Caso </t>
  </si>
  <si>
    <t xml:space="preserve">Funcionaria  MARÍA DEL PILAR GONZÁLEZ MORENO.
Notificación auto EXPEDIENTE No. I US-E-2021-005556 </t>
  </si>
  <si>
    <t>Caso 21-7-8827S
Radicado en cia 12-522227
Designación firma Ajustadora Kennedys 
04/05/2022: Se solicita al asegurado nos confirme el estatus del proceso en asunto y si ya se hizo algún tipo de cobro a la aseguradora por concepto de honorarios</t>
  </si>
  <si>
    <t>AUTO DE APERTURA DE INVESTIGACIÓN DISCIPLINARIA -  Al señor ANDRÉS RESTREPO MONTOYA</t>
  </si>
  <si>
    <t xml:space="preserve">Caso 21-7-8828S 
04/05/2022: Se solicita al Asegurado confirmar si por este caso se ha efectuado algún cobro a la aseguradora </t>
  </si>
  <si>
    <t>El día 25-7-2019 se emitió póliza de cumplimiento de seriedad de candidatura No. 3002268</t>
  </si>
  <si>
    <t xml:space="preserve">Caso 21-7-8863S
02/05/2022: Solicitud actualización del caso al Asegurado </t>
  </si>
  <si>
    <t>MARÍA TERESA ROMERO VERGARA con C.C. N Proceso disciplinario  C.C. No. 32.756.831 No. IP. 491-21</t>
  </si>
  <si>
    <t>Caso 21-8-9041S 
05/05/2022: CIA informa estado actual del caso envía  carta de aprobación de honorarios para la póliza número 41342, siniestro</t>
  </si>
  <si>
    <t>Apertura de investigación disciplinaria JACINTO ALIRIO SALAMANCA BONILLA</t>
  </si>
  <si>
    <t>Caso 21-9-9183S.
Numero de Siniestro 12-524319 
20/04/2022: Asegurado confirma que el caso se encuentra  rendición de testimonios y aun continua abierto</t>
  </si>
  <si>
    <t>Proceso disciplinario al ex empleado de la Previsora Milton Gerardo Giraldo</t>
  </si>
  <si>
    <t>Caso 21-10-9404S
Radicado de siniestro 12-525936-01 
04/05/2022: Se solicita al asegurado nos confirmen si se han presentado novedades frente al caso y si ya se ha decidido la designación de abogado para obtener autorización de la aseguradora.</t>
  </si>
  <si>
    <t>Proceso Disciplinario 485-20 Auto 69
Investigada: Daian Alexandra Rodríguez Sabogal</t>
  </si>
  <si>
    <t xml:space="preserve">Caso 22-2-9978S 
27/05/2022: Ajustador solicita envío de liquidación </t>
  </si>
  <si>
    <t>Proceso Disciplinario 485-20 Auto 69
Investigada: Luz Mery Naranjo Cárdenas</t>
  </si>
  <si>
    <t xml:space="preserve">Bizagi  22-2-9980S 
27/05/2022: Ajustador solicita envío de liquidación </t>
  </si>
  <si>
    <t>Proceso Disciplinario 485-20 Auto 69
Investigada: Daniela Sanchez Polanco</t>
  </si>
  <si>
    <t xml:space="preserve">Caso 22-2-9979S 
06/04/2022: Envío de liquidación al Asegurado </t>
  </si>
  <si>
    <t>Proceso Disciplinario 485-20 Auto 69 
Investigada: Maria del Pilar Rodríguez Avila</t>
  </si>
  <si>
    <t xml:space="preserve">22-2-9981S 
03/05/2022: Se envía correo al asegurado solicitando validar con la investigada si va reclamar por el amparo de gastos de defensa y nos pueda suministrar la información requerida por la aseguradora para continuar con el análisis de la  reclamación. </t>
  </si>
  <si>
    <t>Proceso Disciplinario No. ID. 494-21
Investigada: Lina Fanory Atehortua Lopera</t>
  </si>
  <si>
    <t>Bizagi  22-3-10147S
Número de siniestro 56844-2022. 
04/05/2022: Se solicita a la aseguradora y al apoderado nos informe el estado de la reclamación presentada</t>
  </si>
  <si>
    <t xml:space="preserve">Proceso Disciplinario Interno 498-22 Auto No. 017 - 
Investigado: Pablo Saul Rua Sucerquia </t>
  </si>
  <si>
    <t>22-3-10179S 
05/05/2022: La aseguradora nos confirma que ya se entrego a la apoderada Deila Guerra los honorarios autorizados</t>
  </si>
  <si>
    <t>Proceso Disciplinario Interno 498-22 Auto No. 017 -
Investigada: Cristina Concepción Reynosa Alarcón</t>
  </si>
  <si>
    <t xml:space="preserve">Caso 22-3-10180S 
04/05/2022: La apoderada Deila Guerra nos confirma que la aseguradora no ha dado respuesta sobre la asignación de honorarios </t>
  </si>
  <si>
    <t>Proceso Disciplinario IUS E-2020-672212 / IUC D-2021-1715462  
Investigada: Sandra Viviana Diaz Gar</t>
  </si>
  <si>
    <t>22-4-10227S
Siniestro en Chubb 12-531525 -1 
25/05/2022: Se remite aprobación de honorarios al asegurado</t>
  </si>
  <si>
    <t>Proceso Disciplinario Auto Expediente 495-21 OCID 
Investigada: Luz Mery Naranjo Cardenas</t>
  </si>
  <si>
    <t>Caso 22-5-10332S 
06/06/2022: Se envia recordatorio a AXA Colpatria para conocer el valor de los honorarios autorizados</t>
  </si>
  <si>
    <t>Proceso Disciplinario 474-19 Auto 87
Investigado: Emiro Silva Ruiz</t>
  </si>
  <si>
    <t>Caso 22-5-10335S
25/05/2022: Se remite aprobación de honorarios al asegurado</t>
  </si>
  <si>
    <t>Proceso Investigación Disciplinaria Ante Procuraduría 
IUS E-2021-716109/ IUC D-2022-2238115
Investigado: Jhon Hermith Ramírez Celeita</t>
  </si>
  <si>
    <t>Hurto de un celular al funcionario Edgar Muñoz Romero línea  3155889559 - Previsora Cali</t>
  </si>
  <si>
    <t>FECHA DE ELABORACIÓN: 31/10/2022</t>
  </si>
  <si>
    <t>01/09/2022: Se envia soporte de la transferencia electronica al asegurado</t>
  </si>
  <si>
    <t>Investigación Penal En Fiscalía No. 150016000133201301809
Funcionaria Investigada MARÍA LEONOR MONTOYA AVELLA</t>
  </si>
  <si>
    <t>10/11/2022: Se reporto aviso de siniestro a la aseguradora</t>
  </si>
  <si>
    <t>11/11/2022: Se confirma recepción de documentos al asegurado y se proceden a remitir a la aseguradora para continuar con el analisis del reclamo</t>
  </si>
  <si>
    <t>Investigación Disciplinaria y el auto  No. 068  de la exfuncionaria NOHORA MARLENY BOJACÁ MARTIN</t>
  </si>
  <si>
    <t>Siniestro No.: 4-15-57011-2022-2
Abogada: Martha Lucia Toro Arévalo
Pendiente que se solicite el pago del 50% de los honorarios</t>
  </si>
  <si>
    <t>Proceso: Disciplinario IUS E-2021-716109 // IUC D -2022-2238115
Funcionario: Ricardo López Arévalo</t>
  </si>
  <si>
    <t>Siniestro No.: 4-15-57233-2022
Proceso: Disciplinario IUS E-2021-716109 // IUC D -2022-2382376
Funcionario: Ricardo López Arévalo
Abogada: Martha Lucia Toro Arévalo
Pendiente que se solicite el pago del 50% de los honorarios</t>
  </si>
  <si>
    <t>Proceso: Disciplinario IUS E-2021-716109 // IUC D -2022-2382376
Funcionario: Ricardo López Arévalo</t>
  </si>
  <si>
    <t>Caso 22-5-10412S 
25/10/2022: Se envia recordatorio al investigado de la entrega de documentos solicitados por la aseguradora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</si>
</sst>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COP&quot;\ #,##0.00_);[Red]\(&quot;COP&quot;\ #,##0.00\)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4" fillId="0" borderId="0" applyFont="0" applyFill="0" applyBorder="0" applyAlignment="0" applyProtection="0"/>
  </cellStyleXfs>
  <cellXfs count="108">
    <xf numFmtId="0" fontId="0" fillId="0" borderId="0" xfId="0"/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2" fillId="3" borderId="1" xfId="1" applyFont="1" applyFill="1" applyAlignment="1">
      <alignment horizontal="center" vertical="center"/>
    </xf>
    <xf numFmtId="14" fontId="0" fillId="0" borderId="0" xfId="0" applyNumberFormat="1"/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9" fillId="5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165" fontId="7" fillId="4" borderId="7" xfId="2" applyNumberFormat="1" applyFont="1" applyFill="1" applyBorder="1" applyAlignment="1">
      <alignment vertical="center"/>
    </xf>
    <xf numFmtId="14" fontId="7" fillId="4" borderId="7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9" xfId="0" applyFont="1" applyFill="1" applyBorder="1" applyAlignment="1">
      <alignment vertical="center"/>
    </xf>
    <xf numFmtId="165" fontId="7" fillId="4" borderId="10" xfId="2" applyNumberFormat="1" applyFont="1" applyFill="1" applyBorder="1" applyAlignment="1">
      <alignment vertical="center"/>
    </xf>
    <xf numFmtId="14" fontId="7" fillId="4" borderId="10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165" fontId="7" fillId="4" borderId="13" xfId="2" applyNumberFormat="1" applyFont="1" applyFill="1" applyBorder="1" applyAlignment="1">
      <alignment vertical="center"/>
    </xf>
    <xf numFmtId="14" fontId="7" fillId="4" borderId="13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vertical="center"/>
    </xf>
    <xf numFmtId="0" fontId="7" fillId="4" borderId="15" xfId="0" applyFont="1" applyFill="1" applyBorder="1" applyAlignment="1">
      <alignment horizontal="left" vertical="center" wrapText="1"/>
    </xf>
    <xf numFmtId="165" fontId="7" fillId="4" borderId="16" xfId="2" applyNumberFormat="1" applyFont="1" applyFill="1" applyBorder="1" applyAlignment="1">
      <alignment vertical="center"/>
    </xf>
    <xf numFmtId="14" fontId="7" fillId="4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vertical="center"/>
    </xf>
    <xf numFmtId="0" fontId="10" fillId="5" borderId="18" xfId="0" applyFont="1" applyFill="1" applyBorder="1" applyAlignment="1">
      <alignment horizontal="right" vertical="center"/>
    </xf>
    <xf numFmtId="165" fontId="10" fillId="5" borderId="18" xfId="0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0" fillId="4" borderId="31" xfId="0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9" xfId="0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0" fillId="4" borderId="32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4" fontId="5" fillId="4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vertical="center"/>
    </xf>
    <xf numFmtId="44" fontId="0" fillId="4" borderId="10" xfId="2" applyFont="1" applyFill="1" applyBorder="1" applyAlignment="1">
      <alignment vertical="center"/>
    </xf>
    <xf numFmtId="0" fontId="0" fillId="4" borderId="11" xfId="0" applyFill="1" applyBorder="1" applyAlignment="1">
      <alignment horizontal="left" vertical="center" wrapText="1"/>
    </xf>
    <xf numFmtId="165" fontId="0" fillId="4" borderId="10" xfId="2" applyNumberFormat="1" applyFont="1" applyFill="1" applyBorder="1" applyAlignment="1">
      <alignment vertical="center"/>
    </xf>
    <xf numFmtId="0" fontId="0" fillId="4" borderId="11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0" xfId="0" applyFill="1" applyBorder="1" applyAlignment="1">
      <alignment horizontal="center"/>
    </xf>
    <xf numFmtId="0" fontId="0" fillId="4" borderId="0" xfId="0" applyFill="1"/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wrapText="1"/>
    </xf>
    <xf numFmtId="165" fontId="0" fillId="4" borderId="10" xfId="2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0" fillId="4" borderId="32" xfId="2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vertical="center" wrapText="1"/>
    </xf>
    <xf numFmtId="165" fontId="0" fillId="4" borderId="13" xfId="2" applyNumberFormat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14" xfId="0" applyFill="1" applyBorder="1" applyAlignment="1">
      <alignment vertical="center" wrapText="1"/>
    </xf>
    <xf numFmtId="0" fontId="0" fillId="4" borderId="1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4" fontId="0" fillId="4" borderId="16" xfId="0" applyNumberFormat="1" applyFill="1" applyBorder="1" applyAlignment="1">
      <alignment horizontal="center" vertical="center"/>
    </xf>
    <xf numFmtId="165" fontId="0" fillId="4" borderId="16" xfId="2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left" vertical="center" wrapText="1"/>
    </xf>
    <xf numFmtId="0" fontId="0" fillId="0" borderId="10" xfId="0" applyBorder="1"/>
    <xf numFmtId="0" fontId="0" fillId="0" borderId="10" xfId="0" applyBorder="1" applyAlignment="1">
      <alignment vertical="center" wrapText="1"/>
    </xf>
    <xf numFmtId="165" fontId="0" fillId="4" borderId="31" xfId="0" applyNumberFormat="1" applyFill="1" applyBorder="1" applyAlignment="1">
      <alignment horizontal="center" vertical="center"/>
    </xf>
    <xf numFmtId="165" fontId="0" fillId="4" borderId="32" xfId="0" applyNumberFormat="1" applyFill="1" applyBorder="1" applyAlignment="1">
      <alignment horizontal="center" vertical="center"/>
    </xf>
    <xf numFmtId="44" fontId="0" fillId="4" borderId="32" xfId="0" applyNumberFormat="1" applyFill="1" applyBorder="1" applyAlignment="1">
      <alignment horizontal="center" vertical="center"/>
    </xf>
    <xf numFmtId="165" fontId="0" fillId="4" borderId="33" xfId="0" applyNumberForma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6" xfId="0" applyBorder="1"/>
    <xf numFmtId="0" fontId="0" fillId="0" borderId="17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</cellXfs>
  <cellStyles count="3">
    <cellStyle name="Cálculo" xfId="1" builtinId="22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2724150</xdr:colOff>
      <xdr:row>1</xdr:row>
      <xdr:rowOff>152400</xdr:rowOff>
    </xdr:from>
    <xdr:to>
      <xdr:col>3</xdr:col>
      <xdr:colOff>3581400</xdr:colOff>
      <xdr:row>1</xdr:row>
      <xdr:rowOff>666750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00C71A-6B95-4FB5-BF40-09750BD1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352425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2012156</xdr:colOff>
      <xdr:row>1</xdr:row>
      <xdr:rowOff>904875</xdr:rowOff>
    </xdr:from>
    <xdr:to>
      <xdr:col>3</xdr:col>
      <xdr:colOff>4381499</xdr:colOff>
      <xdr:row>1</xdr:row>
      <xdr:rowOff>1321594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1BF0C4-D59A-4CA7-AFAA-B891A29C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206" y="1104900"/>
          <a:ext cx="2369343" cy="41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</xdr:row>
      <xdr:rowOff>152400</xdr:rowOff>
    </xdr:from>
    <xdr:to>
      <xdr:col>0</xdr:col>
      <xdr:colOff>1697831</xdr:colOff>
      <xdr:row>1</xdr:row>
      <xdr:rowOff>1376362</xdr:rowOff>
    </xdr:to>
    <xdr:pic>
      <xdr:nvPicPr>
        <xdr:cNvPr id="5" name="Imagen 4" descr="La Previsora | Aparcar">
          <a:extLst>
            <a:ext uri="{FF2B5EF4-FFF2-40B4-BE49-F238E27FC236}">
              <a16:creationId xmlns:a16="http://schemas.microsoft.com/office/drawing/2014/main" id="{4E23D28A-E31F-48EC-B03D-97AC94D1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52425"/>
          <a:ext cx="1393031" cy="122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2724150</xdr:colOff>
      <xdr:row>22</xdr:row>
      <xdr:rowOff>152400</xdr:rowOff>
    </xdr:from>
    <xdr:ext cx="857250" cy="514350"/>
    <xdr:pic>
      <xdr:nvPicPr>
        <xdr:cNvPr id="6" name="Imagen 5">
          <a:extLst>
            <a:ext uri="{FF2B5EF4-FFF2-40B4-BE49-F238E27FC236}">
              <a16:creationId xmlns:a16="http://schemas.microsoft.com/office/drawing/2014/main" id="{D059510A-8915-48CF-A448-1CC89D77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352425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2012156</xdr:colOff>
      <xdr:row>22</xdr:row>
      <xdr:rowOff>904875</xdr:rowOff>
    </xdr:from>
    <xdr:to>
      <xdr:col>3</xdr:col>
      <xdr:colOff>4381499</xdr:colOff>
      <xdr:row>22</xdr:row>
      <xdr:rowOff>1321594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8A9B1E5-9819-4457-A771-421DD34D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206" y="1104900"/>
          <a:ext cx="2369343" cy="41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22</xdr:row>
      <xdr:rowOff>28575</xdr:rowOff>
    </xdr:from>
    <xdr:to>
      <xdr:col>0</xdr:col>
      <xdr:colOff>1678781</xdr:colOff>
      <xdr:row>22</xdr:row>
      <xdr:rowOff>1128712</xdr:rowOff>
    </xdr:to>
    <xdr:pic>
      <xdr:nvPicPr>
        <xdr:cNvPr id="8" name="Imagen 7" descr="La Previsora | Aparcar">
          <a:extLst>
            <a:ext uri="{FF2B5EF4-FFF2-40B4-BE49-F238E27FC236}">
              <a16:creationId xmlns:a16="http://schemas.microsoft.com/office/drawing/2014/main" id="{CB8DB32D-8C8D-43AD-ACEE-42165143E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134225"/>
          <a:ext cx="1393031" cy="110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</xdr:row>
      <xdr:rowOff>114300</xdr:rowOff>
    </xdr:from>
    <xdr:to>
      <xdr:col>1</xdr:col>
      <xdr:colOff>1400175</xdr:colOff>
      <xdr:row>3</xdr:row>
      <xdr:rowOff>189135</xdr:rowOff>
    </xdr:to>
    <xdr:pic>
      <xdr:nvPicPr>
        <xdr:cNvPr id="2" name="Imagen 1" descr="La Previsora | Aparcar">
          <a:extLst>
            <a:ext uri="{FF2B5EF4-FFF2-40B4-BE49-F238E27FC236}">
              <a16:creationId xmlns:a16="http://schemas.microsoft.com/office/drawing/2014/main" id="{2F87EFFD-0317-48CE-91C4-535BF6BE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0"/>
          <a:ext cx="1076325" cy="80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238126</xdr:rowOff>
    </xdr:from>
    <xdr:to>
      <xdr:col>10</xdr:col>
      <xdr:colOff>533400</xdr:colOff>
      <xdr:row>4</xdr:row>
      <xdr:rowOff>3345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C07CB-86AE-461A-B1D8-33F67BF5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100" y="438151"/>
          <a:ext cx="1171575" cy="53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320040</xdr:colOff>
      <xdr:row>2</xdr:row>
      <xdr:rowOff>9525</xdr:rowOff>
    </xdr:from>
    <xdr:to>
      <xdr:col>12</xdr:col>
      <xdr:colOff>2512218</xdr:colOff>
      <xdr:row>3</xdr:row>
      <xdr:rowOff>169069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4EE376-B986-423A-A451-747C9E2A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2740" y="466725"/>
          <a:ext cx="3220878" cy="426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A366B-05DD-4034-A918-9D344AD13421}">
  <dimension ref="A1:AE10"/>
  <sheetViews>
    <sheetView topLeftCell="F1" workbookViewId="0">
      <selection activeCell="K25" sqref="K25"/>
    </sheetView>
  </sheetViews>
  <sheetFormatPr baseColWidth="10" defaultRowHeight="14.4" x14ac:dyDescent="0.3"/>
  <cols>
    <col min="2" max="2" width="42.6640625" customWidth="1"/>
    <col min="22" max="22" width="42" customWidth="1"/>
  </cols>
  <sheetData>
    <row r="1" spans="1:31" x14ac:dyDescent="0.3">
      <c r="A1" s="7" t="s">
        <v>53</v>
      </c>
    </row>
    <row r="2" spans="1:31" x14ac:dyDescent="0.3">
      <c r="A2" s="7" t="s">
        <v>54</v>
      </c>
    </row>
    <row r="3" spans="1:3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3" t="s">
        <v>23</v>
      </c>
      <c r="Y3" s="3" t="s">
        <v>24</v>
      </c>
      <c r="Z3" s="1" t="s">
        <v>25</v>
      </c>
      <c r="AA3" s="4" t="s">
        <v>26</v>
      </c>
      <c r="AB3" s="4" t="s">
        <v>27</v>
      </c>
      <c r="AC3" s="1" t="s">
        <v>28</v>
      </c>
      <c r="AD3" s="1" t="s">
        <v>29</v>
      </c>
      <c r="AE3" s="5" t="s">
        <v>18</v>
      </c>
    </row>
    <row r="4" spans="1:31" x14ac:dyDescent="0.3">
      <c r="A4" t="s">
        <v>40</v>
      </c>
      <c r="B4" t="s">
        <v>38</v>
      </c>
      <c r="C4">
        <v>56844</v>
      </c>
      <c r="D4">
        <v>2022</v>
      </c>
      <c r="E4" t="s">
        <v>30</v>
      </c>
      <c r="F4" t="s">
        <v>31</v>
      </c>
      <c r="G4" t="s">
        <v>34</v>
      </c>
      <c r="H4" s="6">
        <v>44608</v>
      </c>
      <c r="I4" s="6">
        <v>44642</v>
      </c>
      <c r="J4" s="6">
        <v>44643</v>
      </c>
      <c r="K4" t="s">
        <v>32</v>
      </c>
      <c r="L4" t="s">
        <v>39</v>
      </c>
      <c r="M4" t="s">
        <v>41</v>
      </c>
      <c r="N4" t="s">
        <v>42</v>
      </c>
      <c r="O4">
        <v>47464</v>
      </c>
      <c r="P4" s="6">
        <v>44440</v>
      </c>
      <c r="Q4" s="6">
        <v>44805</v>
      </c>
      <c r="R4" t="s">
        <v>33</v>
      </c>
      <c r="S4" t="s">
        <v>35</v>
      </c>
      <c r="T4">
        <v>0</v>
      </c>
      <c r="U4">
        <v>1</v>
      </c>
      <c r="V4" t="s">
        <v>43</v>
      </c>
      <c r="W4" t="s">
        <v>44</v>
      </c>
      <c r="X4">
        <v>0</v>
      </c>
      <c r="Y4">
        <v>0</v>
      </c>
      <c r="Z4">
        <v>1100000</v>
      </c>
      <c r="AA4">
        <v>0</v>
      </c>
      <c r="AB4">
        <v>1100000</v>
      </c>
      <c r="AC4" t="s">
        <v>36</v>
      </c>
      <c r="AD4" t="s">
        <v>37</v>
      </c>
      <c r="AE4" t="s">
        <v>35</v>
      </c>
    </row>
    <row r="5" spans="1:31" x14ac:dyDescent="0.3">
      <c r="A5" t="s">
        <v>40</v>
      </c>
      <c r="B5" t="s">
        <v>38</v>
      </c>
      <c r="C5">
        <v>56848</v>
      </c>
      <c r="D5">
        <v>2022</v>
      </c>
      <c r="E5" t="s">
        <v>30</v>
      </c>
      <c r="F5" t="s">
        <v>31</v>
      </c>
      <c r="G5" t="s">
        <v>34</v>
      </c>
      <c r="H5" s="6">
        <v>44630</v>
      </c>
      <c r="I5" s="6">
        <v>44638</v>
      </c>
      <c r="J5" s="6">
        <v>44643</v>
      </c>
      <c r="K5" t="s">
        <v>32</v>
      </c>
      <c r="L5" t="s">
        <v>39</v>
      </c>
      <c r="M5" t="s">
        <v>41</v>
      </c>
      <c r="N5" t="s">
        <v>42</v>
      </c>
      <c r="O5">
        <v>47464</v>
      </c>
      <c r="P5" s="6">
        <v>44440</v>
      </c>
      <c r="Q5" s="6">
        <v>44805</v>
      </c>
      <c r="R5" t="s">
        <v>33</v>
      </c>
      <c r="S5" t="s">
        <v>35</v>
      </c>
      <c r="T5">
        <v>0</v>
      </c>
      <c r="U5">
        <v>1</v>
      </c>
      <c r="V5" t="s">
        <v>45</v>
      </c>
      <c r="W5" t="s">
        <v>44</v>
      </c>
      <c r="X5">
        <v>0</v>
      </c>
      <c r="Y5">
        <v>0</v>
      </c>
      <c r="Z5">
        <v>10000000</v>
      </c>
      <c r="AA5">
        <v>0</v>
      </c>
      <c r="AB5">
        <v>10000000</v>
      </c>
      <c r="AC5" t="s">
        <v>36</v>
      </c>
      <c r="AD5" t="s">
        <v>37</v>
      </c>
      <c r="AE5" t="s">
        <v>35</v>
      </c>
    </row>
    <row r="6" spans="1:31" x14ac:dyDescent="0.3">
      <c r="A6" t="s">
        <v>40</v>
      </c>
      <c r="B6" t="s">
        <v>38</v>
      </c>
      <c r="C6">
        <v>56960</v>
      </c>
      <c r="D6">
        <v>2022</v>
      </c>
      <c r="E6" t="s">
        <v>30</v>
      </c>
      <c r="F6" t="s">
        <v>31</v>
      </c>
      <c r="G6" t="s">
        <v>34</v>
      </c>
      <c r="H6" s="6">
        <v>44680</v>
      </c>
      <c r="I6" s="6">
        <v>44687</v>
      </c>
      <c r="J6" s="6">
        <v>44690</v>
      </c>
      <c r="K6" t="s">
        <v>32</v>
      </c>
      <c r="L6" t="s">
        <v>39</v>
      </c>
      <c r="M6" t="s">
        <v>41</v>
      </c>
      <c r="N6" t="s">
        <v>42</v>
      </c>
      <c r="O6">
        <v>47464</v>
      </c>
      <c r="P6" s="6">
        <v>44440</v>
      </c>
      <c r="Q6" s="6">
        <v>44805</v>
      </c>
      <c r="R6" t="s">
        <v>33</v>
      </c>
      <c r="S6" t="s">
        <v>35</v>
      </c>
      <c r="T6">
        <v>0</v>
      </c>
      <c r="U6">
        <v>1</v>
      </c>
      <c r="V6" t="s">
        <v>46</v>
      </c>
      <c r="W6" t="s">
        <v>47</v>
      </c>
      <c r="X6">
        <v>3500000</v>
      </c>
      <c r="Y6">
        <v>0</v>
      </c>
      <c r="Z6">
        <v>3500000</v>
      </c>
      <c r="AA6">
        <v>0</v>
      </c>
      <c r="AB6">
        <v>7000000</v>
      </c>
      <c r="AC6" t="s">
        <v>36</v>
      </c>
      <c r="AD6" t="s">
        <v>37</v>
      </c>
      <c r="AE6" t="s">
        <v>35</v>
      </c>
    </row>
    <row r="7" spans="1:31" x14ac:dyDescent="0.3">
      <c r="A7" t="s">
        <v>40</v>
      </c>
      <c r="B7" t="s">
        <v>38</v>
      </c>
      <c r="C7">
        <v>57011</v>
      </c>
      <c r="D7">
        <v>2022</v>
      </c>
      <c r="E7" t="s">
        <v>30</v>
      </c>
      <c r="F7" t="s">
        <v>31</v>
      </c>
      <c r="G7" t="s">
        <v>34</v>
      </c>
      <c r="H7" s="6">
        <v>44693</v>
      </c>
      <c r="I7" s="6">
        <v>44705</v>
      </c>
      <c r="J7" s="6">
        <v>44708</v>
      </c>
      <c r="K7" t="s">
        <v>32</v>
      </c>
      <c r="L7" t="s">
        <v>39</v>
      </c>
      <c r="M7" t="s">
        <v>41</v>
      </c>
      <c r="N7" t="s">
        <v>42</v>
      </c>
      <c r="O7">
        <v>47464</v>
      </c>
      <c r="P7" s="6">
        <v>44440</v>
      </c>
      <c r="Q7" s="6">
        <v>44805</v>
      </c>
      <c r="R7" t="s">
        <v>33</v>
      </c>
      <c r="S7" t="s">
        <v>35</v>
      </c>
      <c r="T7">
        <v>0</v>
      </c>
      <c r="U7">
        <v>1</v>
      </c>
      <c r="V7" t="s">
        <v>48</v>
      </c>
      <c r="W7" t="s">
        <v>49</v>
      </c>
      <c r="X7">
        <v>0</v>
      </c>
      <c r="Y7">
        <v>0</v>
      </c>
      <c r="Z7">
        <v>16000000</v>
      </c>
      <c r="AA7">
        <v>0</v>
      </c>
      <c r="AB7">
        <v>16000000</v>
      </c>
      <c r="AC7" t="s">
        <v>36</v>
      </c>
      <c r="AD7" t="s">
        <v>37</v>
      </c>
      <c r="AE7" t="s">
        <v>35</v>
      </c>
    </row>
    <row r="8" spans="1:31" x14ac:dyDescent="0.3">
      <c r="A8" t="s">
        <v>40</v>
      </c>
      <c r="B8" t="s">
        <v>38</v>
      </c>
      <c r="C8">
        <v>57011</v>
      </c>
      <c r="D8">
        <v>2022</v>
      </c>
      <c r="E8" t="s">
        <v>30</v>
      </c>
      <c r="F8" t="s">
        <v>31</v>
      </c>
      <c r="G8" t="s">
        <v>34</v>
      </c>
      <c r="H8" s="6">
        <v>44693</v>
      </c>
      <c r="I8" s="6">
        <v>44705</v>
      </c>
      <c r="J8" s="6">
        <v>44708</v>
      </c>
      <c r="K8" t="s">
        <v>32</v>
      </c>
      <c r="L8" t="s">
        <v>39</v>
      </c>
      <c r="M8" t="s">
        <v>41</v>
      </c>
      <c r="N8" t="s">
        <v>42</v>
      </c>
      <c r="O8">
        <v>47464</v>
      </c>
      <c r="P8" s="6">
        <v>44440</v>
      </c>
      <c r="Q8" s="6">
        <v>44805</v>
      </c>
      <c r="R8" t="s">
        <v>33</v>
      </c>
      <c r="S8" t="s">
        <v>35</v>
      </c>
      <c r="T8">
        <v>0</v>
      </c>
      <c r="U8">
        <v>1</v>
      </c>
      <c r="V8" t="s">
        <v>48</v>
      </c>
      <c r="W8" t="s">
        <v>49</v>
      </c>
      <c r="X8">
        <v>0</v>
      </c>
      <c r="Y8">
        <v>0</v>
      </c>
      <c r="Z8">
        <v>14000000</v>
      </c>
      <c r="AA8">
        <v>0</v>
      </c>
      <c r="AB8">
        <v>14000000</v>
      </c>
      <c r="AC8" t="s">
        <v>36</v>
      </c>
      <c r="AD8" t="s">
        <v>37</v>
      </c>
      <c r="AE8" t="s">
        <v>35</v>
      </c>
    </row>
    <row r="9" spans="1:31" x14ac:dyDescent="0.3">
      <c r="A9" t="s">
        <v>40</v>
      </c>
      <c r="B9" t="s">
        <v>38</v>
      </c>
      <c r="C9">
        <v>57217</v>
      </c>
      <c r="D9">
        <v>2022</v>
      </c>
      <c r="E9" t="s">
        <v>30</v>
      </c>
      <c r="F9" t="s">
        <v>31</v>
      </c>
      <c r="G9" t="s">
        <v>34</v>
      </c>
      <c r="H9" s="6">
        <v>44789</v>
      </c>
      <c r="I9" s="6">
        <v>44797</v>
      </c>
      <c r="J9" s="6">
        <v>44799</v>
      </c>
      <c r="K9" t="s">
        <v>32</v>
      </c>
      <c r="L9" t="s">
        <v>39</v>
      </c>
      <c r="M9" t="s">
        <v>41</v>
      </c>
      <c r="N9" t="s">
        <v>42</v>
      </c>
      <c r="O9">
        <v>47464</v>
      </c>
      <c r="P9" s="6">
        <v>44698</v>
      </c>
      <c r="Q9" s="6">
        <v>44805</v>
      </c>
      <c r="R9" t="s">
        <v>33</v>
      </c>
      <c r="S9" t="s">
        <v>35</v>
      </c>
      <c r="T9">
        <v>0</v>
      </c>
      <c r="U9">
        <v>1</v>
      </c>
      <c r="V9" t="s">
        <v>50</v>
      </c>
      <c r="W9" t="s">
        <v>49</v>
      </c>
      <c r="X9">
        <v>0</v>
      </c>
      <c r="Y9">
        <v>0</v>
      </c>
      <c r="Z9">
        <v>14000000</v>
      </c>
      <c r="AA9">
        <v>0</v>
      </c>
      <c r="AB9">
        <v>14000000</v>
      </c>
      <c r="AC9" t="s">
        <v>36</v>
      </c>
      <c r="AD9" t="s">
        <v>37</v>
      </c>
      <c r="AE9" t="s">
        <v>35</v>
      </c>
    </row>
    <row r="10" spans="1:31" x14ac:dyDescent="0.3">
      <c r="A10" t="s">
        <v>40</v>
      </c>
      <c r="B10" t="s">
        <v>38</v>
      </c>
      <c r="C10">
        <v>57233</v>
      </c>
      <c r="D10">
        <v>2022</v>
      </c>
      <c r="E10" t="s">
        <v>30</v>
      </c>
      <c r="F10" t="s">
        <v>31</v>
      </c>
      <c r="G10" t="s">
        <v>34</v>
      </c>
      <c r="H10" s="6">
        <v>44708</v>
      </c>
      <c r="I10" s="6">
        <v>44806</v>
      </c>
      <c r="J10" s="6">
        <v>44809</v>
      </c>
      <c r="K10" t="s">
        <v>32</v>
      </c>
      <c r="L10" t="s">
        <v>39</v>
      </c>
      <c r="M10" t="s">
        <v>41</v>
      </c>
      <c r="N10" t="s">
        <v>42</v>
      </c>
      <c r="O10">
        <v>47464</v>
      </c>
      <c r="P10" s="6">
        <v>44698</v>
      </c>
      <c r="Q10" s="6">
        <v>44805</v>
      </c>
      <c r="R10" t="s">
        <v>33</v>
      </c>
      <c r="S10" t="s">
        <v>35</v>
      </c>
      <c r="T10">
        <v>0</v>
      </c>
      <c r="U10">
        <v>1</v>
      </c>
      <c r="V10" t="s">
        <v>51</v>
      </c>
      <c r="W10" t="s">
        <v>49</v>
      </c>
      <c r="X10">
        <v>0</v>
      </c>
      <c r="Y10">
        <v>0</v>
      </c>
      <c r="Z10">
        <v>0</v>
      </c>
      <c r="AA10">
        <v>16000000</v>
      </c>
      <c r="AB10">
        <v>16000000</v>
      </c>
      <c r="AC10" t="s">
        <v>52</v>
      </c>
      <c r="AD10" t="s">
        <v>37</v>
      </c>
      <c r="AE10" t="s">
        <v>35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30E3-4598-4726-A65F-7F236A2D11BB}">
  <dimension ref="A1:BB25"/>
  <sheetViews>
    <sheetView topLeftCell="A7" workbookViewId="0">
      <selection activeCell="D25" sqref="D25"/>
    </sheetView>
  </sheetViews>
  <sheetFormatPr baseColWidth="10" defaultColWidth="11.44140625" defaultRowHeight="14.4" x14ac:dyDescent="0.3"/>
  <cols>
    <col min="1" max="1" width="65.88671875" style="8" customWidth="1"/>
    <col min="2" max="2" width="21.33203125" style="8" customWidth="1"/>
    <col min="3" max="3" width="16" style="8" customWidth="1"/>
    <col min="4" max="4" width="66.6640625" style="8" customWidth="1"/>
    <col min="5" max="54" width="11.44140625" style="9"/>
    <col min="55" max="16384" width="11.44140625" style="8"/>
  </cols>
  <sheetData>
    <row r="1" spans="1:54" ht="15" thickBot="1" x14ac:dyDescent="0.35"/>
    <row r="2" spans="1:54" ht="129" customHeight="1" thickBot="1" x14ac:dyDescent="0.35">
      <c r="A2" s="96" t="s">
        <v>78</v>
      </c>
      <c r="B2" s="97"/>
      <c r="C2" s="97"/>
      <c r="D2" s="98"/>
    </row>
    <row r="3" spans="1:54" ht="16.2" thickBot="1" x14ac:dyDescent="0.35">
      <c r="A3" s="10" t="s">
        <v>55</v>
      </c>
      <c r="B3" s="10" t="s">
        <v>56</v>
      </c>
      <c r="C3" s="10" t="s">
        <v>57</v>
      </c>
      <c r="D3" s="10" t="s">
        <v>58</v>
      </c>
    </row>
    <row r="4" spans="1:54" s="16" customFormat="1" x14ac:dyDescent="0.3">
      <c r="A4" s="11" t="s">
        <v>59</v>
      </c>
      <c r="B4" s="12">
        <v>890000</v>
      </c>
      <c r="C4" s="13">
        <v>43854</v>
      </c>
      <c r="D4" s="14" t="s">
        <v>60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54" s="16" customFormat="1" x14ac:dyDescent="0.3">
      <c r="A5" s="17" t="s">
        <v>61</v>
      </c>
      <c r="B5" s="18">
        <v>6686626</v>
      </c>
      <c r="C5" s="19">
        <v>43880</v>
      </c>
      <c r="D5" s="20" t="s">
        <v>60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s="16" customFormat="1" x14ac:dyDescent="0.3">
      <c r="A6" s="21" t="s">
        <v>62</v>
      </c>
      <c r="B6" s="18">
        <v>429900</v>
      </c>
      <c r="C6" s="19">
        <v>44001</v>
      </c>
      <c r="D6" s="20" t="s">
        <v>60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s="16" customFormat="1" x14ac:dyDescent="0.3">
      <c r="A7" s="17" t="s">
        <v>63</v>
      </c>
      <c r="B7" s="18">
        <v>342475</v>
      </c>
      <c r="C7" s="19">
        <v>44139</v>
      </c>
      <c r="D7" s="20" t="s">
        <v>64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</row>
    <row r="8" spans="1:54" s="16" customFormat="1" ht="43.2" x14ac:dyDescent="0.3">
      <c r="A8" s="17" t="s">
        <v>65</v>
      </c>
      <c r="B8" s="18">
        <v>942126</v>
      </c>
      <c r="C8" s="19">
        <v>44141</v>
      </c>
      <c r="D8" s="22" t="s">
        <v>66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pans="1:54" s="16" customFormat="1" x14ac:dyDescent="0.3">
      <c r="A9" s="17" t="s">
        <v>67</v>
      </c>
      <c r="B9" s="18">
        <v>1746796</v>
      </c>
      <c r="C9" s="19">
        <v>44356</v>
      </c>
      <c r="D9" s="20" t="s">
        <v>60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pans="1:54" s="16" customFormat="1" x14ac:dyDescent="0.3">
      <c r="A10" s="17" t="s">
        <v>68</v>
      </c>
      <c r="B10" s="18">
        <v>639950</v>
      </c>
      <c r="C10" s="19">
        <v>44372</v>
      </c>
      <c r="D10" s="20" t="s">
        <v>60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</row>
    <row r="11" spans="1:54" s="16" customFormat="1" x14ac:dyDescent="0.3">
      <c r="A11" s="21" t="s">
        <v>69</v>
      </c>
      <c r="B11" s="18">
        <v>2670000</v>
      </c>
      <c r="C11" s="19">
        <v>44419</v>
      </c>
      <c r="D11" s="20" t="s">
        <v>60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</row>
    <row r="12" spans="1:54" s="23" customFormat="1" x14ac:dyDescent="0.3">
      <c r="A12" s="17" t="s">
        <v>70</v>
      </c>
      <c r="B12" s="18">
        <v>1089000</v>
      </c>
      <c r="C12" s="19">
        <v>44525</v>
      </c>
      <c r="D12" s="20" t="s">
        <v>60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</row>
    <row r="13" spans="1:54" s="16" customFormat="1" ht="28.8" x14ac:dyDescent="0.3">
      <c r="A13" s="24" t="s">
        <v>71</v>
      </c>
      <c r="B13" s="18">
        <v>455034</v>
      </c>
      <c r="C13" s="19">
        <v>44540</v>
      </c>
      <c r="D13" s="20" t="s">
        <v>60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</row>
    <row r="14" spans="1:54" s="16" customFormat="1" x14ac:dyDescent="0.3">
      <c r="A14" s="17" t="s">
        <v>72</v>
      </c>
      <c r="B14" s="18">
        <v>519900</v>
      </c>
      <c r="C14" s="19">
        <v>44578</v>
      </c>
      <c r="D14" s="20" t="s">
        <v>60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ht="28.8" x14ac:dyDescent="0.3">
      <c r="A15" s="25" t="s">
        <v>73</v>
      </c>
      <c r="B15" s="26">
        <v>1350000</v>
      </c>
      <c r="C15" s="27">
        <v>44602</v>
      </c>
      <c r="D15" s="28" t="s">
        <v>60</v>
      </c>
    </row>
    <row r="16" spans="1:54" x14ac:dyDescent="0.3">
      <c r="A16" s="24" t="s">
        <v>74</v>
      </c>
      <c r="B16" s="18">
        <v>2399000</v>
      </c>
      <c r="C16" s="19">
        <v>44802</v>
      </c>
      <c r="D16" s="28" t="s">
        <v>60</v>
      </c>
    </row>
    <row r="17" spans="1:4" x14ac:dyDescent="0.3">
      <c r="A17" s="24" t="s">
        <v>75</v>
      </c>
      <c r="B17" s="18">
        <v>2950000</v>
      </c>
      <c r="C17" s="19">
        <v>44830</v>
      </c>
      <c r="D17" s="20" t="s">
        <v>60</v>
      </c>
    </row>
    <row r="18" spans="1:4" ht="29.4" thickBot="1" x14ac:dyDescent="0.35">
      <c r="A18" s="29" t="s">
        <v>76</v>
      </c>
      <c r="B18" s="30">
        <v>364900</v>
      </c>
      <c r="C18" s="31">
        <v>44654</v>
      </c>
      <c r="D18" s="32" t="s">
        <v>60</v>
      </c>
    </row>
    <row r="19" spans="1:4" ht="21.6" thickBot="1" x14ac:dyDescent="0.35">
      <c r="A19" s="33" t="s">
        <v>77</v>
      </c>
      <c r="B19" s="34">
        <f>SUM(B4:B18)</f>
        <v>23475707</v>
      </c>
    </row>
    <row r="22" spans="1:4" ht="15" thickBot="1" x14ac:dyDescent="0.35"/>
    <row r="23" spans="1:4" ht="98.25" customHeight="1" thickBot="1" x14ac:dyDescent="0.35">
      <c r="A23" s="96" t="s">
        <v>80</v>
      </c>
      <c r="B23" s="97"/>
      <c r="C23" s="97"/>
      <c r="D23" s="98"/>
    </row>
    <row r="24" spans="1:4" ht="23.25" customHeight="1" thickBot="1" x14ac:dyDescent="0.35">
      <c r="A24" s="10" t="s">
        <v>55</v>
      </c>
      <c r="B24" s="10" t="s">
        <v>56</v>
      </c>
      <c r="C24" s="10" t="s">
        <v>57</v>
      </c>
      <c r="D24" s="10" t="s">
        <v>79</v>
      </c>
    </row>
    <row r="25" spans="1:4" ht="28.8" x14ac:dyDescent="0.3">
      <c r="A25" s="11" t="s">
        <v>81</v>
      </c>
      <c r="B25" s="12"/>
      <c r="C25" s="13"/>
      <c r="D25" s="35" t="s">
        <v>82</v>
      </c>
    </row>
  </sheetData>
  <mergeCells count="2">
    <mergeCell ref="A2:D2"/>
    <mergeCell ref="A23:D23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CB52-F659-422A-9E54-EBCBD59D33BD}">
  <dimension ref="A1:M49"/>
  <sheetViews>
    <sheetView tabSelected="1" topLeftCell="F1" workbookViewId="0">
      <pane ySplit="8" topLeftCell="A12" activePane="bottomLeft" state="frozen"/>
      <selection activeCell="B1" sqref="B1"/>
      <selection pane="bottomLeft" activeCell="M10" sqref="M10"/>
    </sheetView>
  </sheetViews>
  <sheetFormatPr baseColWidth="10" defaultRowHeight="14.4" x14ac:dyDescent="0.3"/>
  <cols>
    <col min="1" max="1" width="4.109375" customWidth="1"/>
    <col min="2" max="2" width="26.6640625" customWidth="1"/>
    <col min="3" max="3" width="13.88671875" customWidth="1"/>
    <col min="4" max="4" width="21" customWidth="1"/>
    <col min="5" max="5" width="29.33203125" customWidth="1"/>
    <col min="6" max="6" width="69.6640625" customWidth="1"/>
    <col min="7" max="7" width="28.88671875" customWidth="1"/>
    <col min="8" max="8" width="22.5546875" customWidth="1"/>
    <col min="9" max="9" width="13.33203125" customWidth="1"/>
    <col min="10" max="12" width="15" customWidth="1"/>
    <col min="13" max="13" width="46.33203125" customWidth="1"/>
  </cols>
  <sheetData>
    <row r="1" spans="1:13" ht="15" thickBot="1" x14ac:dyDescent="0.35"/>
    <row r="2" spans="1:13" s="36" customFormat="1" ht="21" x14ac:dyDescent="0.3">
      <c r="B2" s="99" t="s">
        <v>83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6" customFormat="1" ht="21" x14ac:dyDescent="0.3">
      <c r="B3" s="102" t="s">
        <v>84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</row>
    <row r="4" spans="1:13" s="36" customFormat="1" ht="21" x14ac:dyDescent="0.3">
      <c r="B4" s="102" t="s">
        <v>85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4"/>
    </row>
    <row r="5" spans="1:13" ht="21.6" thickBot="1" x14ac:dyDescent="0.35">
      <c r="B5" s="105" t="s">
        <v>156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7"/>
    </row>
    <row r="7" spans="1:13" ht="15" thickBot="1" x14ac:dyDescent="0.35"/>
    <row r="8" spans="1:13" ht="28.2" thickBot="1" x14ac:dyDescent="0.35">
      <c r="A8" s="37" t="s">
        <v>86</v>
      </c>
      <c r="B8" s="37" t="s">
        <v>87</v>
      </c>
      <c r="C8" s="38" t="s">
        <v>88</v>
      </c>
      <c r="D8" s="90" t="s">
        <v>89</v>
      </c>
      <c r="E8" s="37" t="s">
        <v>90</v>
      </c>
      <c r="F8" s="38" t="s">
        <v>91</v>
      </c>
      <c r="G8" s="39" t="s">
        <v>92</v>
      </c>
      <c r="H8" s="39" t="s">
        <v>93</v>
      </c>
      <c r="I8" s="40" t="s">
        <v>94</v>
      </c>
      <c r="J8" s="40" t="s">
        <v>95</v>
      </c>
      <c r="K8" s="41" t="s">
        <v>96</v>
      </c>
      <c r="L8" s="41" t="s">
        <v>97</v>
      </c>
      <c r="M8" s="42" t="s">
        <v>98</v>
      </c>
    </row>
    <row r="9" spans="1:13" s="49" customFormat="1" x14ac:dyDescent="0.3">
      <c r="A9" s="43">
        <v>1</v>
      </c>
      <c r="B9" s="44">
        <v>43709</v>
      </c>
      <c r="C9" s="45" t="s">
        <v>99</v>
      </c>
      <c r="D9" s="47" t="s">
        <v>100</v>
      </c>
      <c r="E9" s="43">
        <v>4000797</v>
      </c>
      <c r="F9" s="46" t="s">
        <v>59</v>
      </c>
      <c r="G9" s="12">
        <v>952000</v>
      </c>
      <c r="H9" s="13">
        <v>43854</v>
      </c>
      <c r="I9" s="45" t="s">
        <v>101</v>
      </c>
      <c r="J9" s="45" t="s">
        <v>102</v>
      </c>
      <c r="K9" s="47"/>
      <c r="L9" s="86">
        <f t="shared" ref="L9:L33" si="0">+G9</f>
        <v>952000</v>
      </c>
      <c r="M9" s="48"/>
    </row>
    <row r="10" spans="1:13" s="49" customFormat="1" x14ac:dyDescent="0.3">
      <c r="A10" s="50">
        <f>+A9+1</f>
        <v>2</v>
      </c>
      <c r="B10" s="51">
        <v>43903</v>
      </c>
      <c r="C10" s="52" t="s">
        <v>99</v>
      </c>
      <c r="D10" s="54" t="s">
        <v>100</v>
      </c>
      <c r="E10" s="50">
        <v>4000797</v>
      </c>
      <c r="F10" s="53" t="s">
        <v>62</v>
      </c>
      <c r="G10" s="18">
        <v>429900</v>
      </c>
      <c r="H10" s="19">
        <v>44001</v>
      </c>
      <c r="I10" s="52" t="s">
        <v>101</v>
      </c>
      <c r="J10" s="52" t="s">
        <v>102</v>
      </c>
      <c r="K10" s="54"/>
      <c r="L10" s="87">
        <f t="shared" si="0"/>
        <v>429900</v>
      </c>
      <c r="M10" s="55"/>
    </row>
    <row r="11" spans="1:13" s="49" customFormat="1" x14ac:dyDescent="0.3">
      <c r="A11" s="50">
        <f t="shared" ref="A11:A49" si="1">+A10+1</f>
        <v>3</v>
      </c>
      <c r="B11" s="51">
        <v>44013</v>
      </c>
      <c r="C11" s="52" t="s">
        <v>99</v>
      </c>
      <c r="D11" s="54" t="s">
        <v>100</v>
      </c>
      <c r="E11" s="50">
        <v>4000797</v>
      </c>
      <c r="F11" s="53" t="s">
        <v>63</v>
      </c>
      <c r="G11" s="18">
        <v>342475</v>
      </c>
      <c r="H11" s="19">
        <v>44139</v>
      </c>
      <c r="I11" s="52" t="s">
        <v>101</v>
      </c>
      <c r="J11" s="52" t="s">
        <v>102</v>
      </c>
      <c r="K11" s="54"/>
      <c r="L11" s="87">
        <f t="shared" si="0"/>
        <v>342475</v>
      </c>
      <c r="M11" s="55"/>
    </row>
    <row r="12" spans="1:13" s="49" customFormat="1" x14ac:dyDescent="0.3">
      <c r="A12" s="50">
        <f t="shared" si="1"/>
        <v>4</v>
      </c>
      <c r="B12" s="51">
        <v>44068</v>
      </c>
      <c r="C12" s="52" t="s">
        <v>99</v>
      </c>
      <c r="D12" s="54" t="s">
        <v>100</v>
      </c>
      <c r="E12" s="50">
        <v>4000797</v>
      </c>
      <c r="F12" s="53" t="s">
        <v>65</v>
      </c>
      <c r="G12" s="18">
        <v>942126</v>
      </c>
      <c r="H12" s="19">
        <v>44141</v>
      </c>
      <c r="I12" s="52" t="s">
        <v>101</v>
      </c>
      <c r="J12" s="52" t="s">
        <v>102</v>
      </c>
      <c r="K12" s="54"/>
      <c r="L12" s="87">
        <f t="shared" si="0"/>
        <v>942126</v>
      </c>
      <c r="M12" s="55"/>
    </row>
    <row r="13" spans="1:13" s="49" customFormat="1" x14ac:dyDescent="0.3">
      <c r="A13" s="50">
        <f t="shared" si="1"/>
        <v>5</v>
      </c>
      <c r="B13" s="56">
        <v>44218</v>
      </c>
      <c r="C13" s="52" t="s">
        <v>99</v>
      </c>
      <c r="D13" s="54" t="s">
        <v>100</v>
      </c>
      <c r="E13" s="50">
        <v>4000797</v>
      </c>
      <c r="F13" s="53" t="s">
        <v>67</v>
      </c>
      <c r="G13" s="18">
        <v>1746796</v>
      </c>
      <c r="H13" s="19">
        <v>44356</v>
      </c>
      <c r="I13" s="52" t="s">
        <v>101</v>
      </c>
      <c r="J13" s="52" t="s">
        <v>102</v>
      </c>
      <c r="K13" s="54"/>
      <c r="L13" s="87">
        <f t="shared" si="0"/>
        <v>1746796</v>
      </c>
      <c r="M13" s="55"/>
    </row>
    <row r="14" spans="1:13" s="49" customFormat="1" x14ac:dyDescent="0.3">
      <c r="A14" s="50">
        <f t="shared" si="1"/>
        <v>6</v>
      </c>
      <c r="B14" s="51">
        <v>44237</v>
      </c>
      <c r="C14" s="52" t="s">
        <v>99</v>
      </c>
      <c r="D14" s="54" t="s">
        <v>100</v>
      </c>
      <c r="E14" s="50">
        <v>4000797</v>
      </c>
      <c r="F14" s="53" t="s">
        <v>68</v>
      </c>
      <c r="G14" s="18">
        <v>639950</v>
      </c>
      <c r="H14" s="19">
        <v>44372</v>
      </c>
      <c r="I14" s="52" t="s">
        <v>101</v>
      </c>
      <c r="J14" s="52" t="s">
        <v>102</v>
      </c>
      <c r="K14" s="54"/>
      <c r="L14" s="87">
        <f t="shared" si="0"/>
        <v>639950</v>
      </c>
      <c r="M14" s="55"/>
    </row>
    <row r="15" spans="1:13" s="49" customFormat="1" x14ac:dyDescent="0.3">
      <c r="A15" s="50">
        <f t="shared" si="1"/>
        <v>7</v>
      </c>
      <c r="B15" s="51">
        <v>44328</v>
      </c>
      <c r="C15" s="52" t="s">
        <v>99</v>
      </c>
      <c r="D15" s="54" t="s">
        <v>100</v>
      </c>
      <c r="E15" s="50">
        <v>4000797</v>
      </c>
      <c r="F15" s="57" t="s">
        <v>69</v>
      </c>
      <c r="G15" s="18">
        <v>2670000</v>
      </c>
      <c r="H15" s="19">
        <v>44419</v>
      </c>
      <c r="I15" s="52" t="s">
        <v>101</v>
      </c>
      <c r="J15" s="52" t="s">
        <v>102</v>
      </c>
      <c r="K15" s="54"/>
      <c r="L15" s="87">
        <f t="shared" si="0"/>
        <v>2670000</v>
      </c>
      <c r="M15" s="55"/>
    </row>
    <row r="16" spans="1:13" s="49" customFormat="1" x14ac:dyDescent="0.3">
      <c r="A16" s="50">
        <f t="shared" si="1"/>
        <v>8</v>
      </c>
      <c r="B16" s="51">
        <v>44377</v>
      </c>
      <c r="C16" s="52" t="s">
        <v>99</v>
      </c>
      <c r="D16" s="54" t="s">
        <v>100</v>
      </c>
      <c r="E16" s="50">
        <v>4000797</v>
      </c>
      <c r="F16" s="53" t="s">
        <v>70</v>
      </c>
      <c r="G16" s="18">
        <v>1089000</v>
      </c>
      <c r="H16" s="19">
        <v>44525</v>
      </c>
      <c r="I16" s="52" t="s">
        <v>101</v>
      </c>
      <c r="J16" s="52" t="s">
        <v>102</v>
      </c>
      <c r="K16" s="54"/>
      <c r="L16" s="87">
        <f t="shared" si="0"/>
        <v>1089000</v>
      </c>
      <c r="M16" s="55"/>
    </row>
    <row r="17" spans="1:13" s="49" customFormat="1" ht="28.8" x14ac:dyDescent="0.3">
      <c r="A17" s="50">
        <f t="shared" si="1"/>
        <v>9</v>
      </c>
      <c r="B17" s="51">
        <v>44484</v>
      </c>
      <c r="C17" s="52" t="s">
        <v>99</v>
      </c>
      <c r="D17" s="54" t="s">
        <v>100</v>
      </c>
      <c r="E17" s="50">
        <v>4000797</v>
      </c>
      <c r="F17" s="58" t="s">
        <v>71</v>
      </c>
      <c r="G17" s="18">
        <v>455034</v>
      </c>
      <c r="H17" s="19">
        <v>44540</v>
      </c>
      <c r="I17" s="52" t="s">
        <v>101</v>
      </c>
      <c r="J17" s="52" t="s">
        <v>102</v>
      </c>
      <c r="K17" s="54"/>
      <c r="L17" s="87">
        <f t="shared" si="0"/>
        <v>455034</v>
      </c>
      <c r="M17" s="55"/>
    </row>
    <row r="18" spans="1:13" s="49" customFormat="1" x14ac:dyDescent="0.3">
      <c r="A18" s="50">
        <f t="shared" si="1"/>
        <v>10</v>
      </c>
      <c r="B18" s="51">
        <v>44522</v>
      </c>
      <c r="C18" s="52" t="s">
        <v>99</v>
      </c>
      <c r="D18" s="54" t="s">
        <v>100</v>
      </c>
      <c r="E18" s="50">
        <v>4000797</v>
      </c>
      <c r="F18" s="53" t="s">
        <v>72</v>
      </c>
      <c r="G18" s="18">
        <v>519900</v>
      </c>
      <c r="H18" s="19">
        <v>44578</v>
      </c>
      <c r="I18" s="52" t="s">
        <v>101</v>
      </c>
      <c r="J18" s="52" t="s">
        <v>102</v>
      </c>
      <c r="K18" s="54"/>
      <c r="L18" s="87">
        <f t="shared" si="0"/>
        <v>519900</v>
      </c>
      <c r="M18" s="55"/>
    </row>
    <row r="19" spans="1:13" s="49" customFormat="1" ht="28.8" x14ac:dyDescent="0.3">
      <c r="A19" s="50">
        <f t="shared" si="1"/>
        <v>11</v>
      </c>
      <c r="B19" s="51">
        <v>44470</v>
      </c>
      <c r="C19" s="52" t="s">
        <v>99</v>
      </c>
      <c r="D19" s="54" t="s">
        <v>100</v>
      </c>
      <c r="E19" s="50">
        <v>4000797</v>
      </c>
      <c r="F19" s="58" t="s">
        <v>73</v>
      </c>
      <c r="G19" s="18">
        <v>1350000</v>
      </c>
      <c r="H19" s="19">
        <v>44602</v>
      </c>
      <c r="I19" s="52" t="s">
        <v>101</v>
      </c>
      <c r="J19" s="52" t="s">
        <v>102</v>
      </c>
      <c r="K19" s="54"/>
      <c r="L19" s="87">
        <f t="shared" si="0"/>
        <v>1350000</v>
      </c>
      <c r="M19" s="55"/>
    </row>
    <row r="20" spans="1:13" s="49" customFormat="1" x14ac:dyDescent="0.3">
      <c r="A20" s="50">
        <f t="shared" si="1"/>
        <v>12</v>
      </c>
      <c r="B20" s="51">
        <v>43998</v>
      </c>
      <c r="C20" s="52" t="s">
        <v>99</v>
      </c>
      <c r="D20" s="54" t="s">
        <v>100</v>
      </c>
      <c r="E20" s="50">
        <v>4000797</v>
      </c>
      <c r="F20" s="59" t="s">
        <v>103</v>
      </c>
      <c r="G20" s="59">
        <v>0</v>
      </c>
      <c r="H20" s="59"/>
      <c r="I20" s="52" t="s">
        <v>104</v>
      </c>
      <c r="J20" s="52" t="s">
        <v>105</v>
      </c>
      <c r="K20" s="54"/>
      <c r="L20" s="54">
        <f t="shared" si="0"/>
        <v>0</v>
      </c>
      <c r="M20" s="55" t="s">
        <v>106</v>
      </c>
    </row>
    <row r="21" spans="1:13" s="49" customFormat="1" x14ac:dyDescent="0.3">
      <c r="A21" s="50">
        <f t="shared" si="1"/>
        <v>13</v>
      </c>
      <c r="B21" s="51">
        <v>44497</v>
      </c>
      <c r="C21" s="52" t="s">
        <v>99</v>
      </c>
      <c r="D21" s="54" t="s">
        <v>100</v>
      </c>
      <c r="E21" s="50">
        <v>4000797</v>
      </c>
      <c r="F21" s="59" t="s">
        <v>107</v>
      </c>
      <c r="G21" s="18">
        <v>364900</v>
      </c>
      <c r="H21" s="51">
        <v>44645</v>
      </c>
      <c r="I21" s="52" t="s">
        <v>101</v>
      </c>
      <c r="J21" s="52" t="s">
        <v>102</v>
      </c>
      <c r="K21" s="54"/>
      <c r="L21" s="87">
        <f t="shared" si="0"/>
        <v>364900</v>
      </c>
      <c r="M21" s="55"/>
    </row>
    <row r="22" spans="1:13" s="49" customFormat="1" ht="115.2" x14ac:dyDescent="0.3">
      <c r="A22" s="50">
        <f t="shared" si="1"/>
        <v>14</v>
      </c>
      <c r="B22" s="51">
        <v>43505</v>
      </c>
      <c r="C22" s="52" t="s">
        <v>108</v>
      </c>
      <c r="D22" s="54" t="s">
        <v>109</v>
      </c>
      <c r="E22" s="50">
        <v>8001002799</v>
      </c>
      <c r="F22" s="64" t="s">
        <v>110</v>
      </c>
      <c r="G22" s="60">
        <v>0</v>
      </c>
      <c r="H22" s="59"/>
      <c r="I22" s="52" t="s">
        <v>104</v>
      </c>
      <c r="J22" s="52" t="s">
        <v>111</v>
      </c>
      <c r="K22" s="54"/>
      <c r="L22" s="88">
        <f t="shared" si="0"/>
        <v>0</v>
      </c>
      <c r="M22" s="61" t="s">
        <v>112</v>
      </c>
    </row>
    <row r="23" spans="1:13" s="49" customFormat="1" ht="86.4" x14ac:dyDescent="0.3">
      <c r="A23" s="50">
        <f t="shared" si="1"/>
        <v>15</v>
      </c>
      <c r="B23" s="51">
        <v>43882</v>
      </c>
      <c r="C23" s="52" t="s">
        <v>37</v>
      </c>
      <c r="D23" s="54" t="s">
        <v>113</v>
      </c>
      <c r="E23" s="50">
        <v>41342</v>
      </c>
      <c r="F23" s="59" t="s">
        <v>114</v>
      </c>
      <c r="G23" s="62">
        <v>5000000</v>
      </c>
      <c r="H23" s="51">
        <v>43964</v>
      </c>
      <c r="I23" s="52" t="s">
        <v>104</v>
      </c>
      <c r="J23" s="52" t="s">
        <v>111</v>
      </c>
      <c r="K23" s="54"/>
      <c r="L23" s="87">
        <f t="shared" si="0"/>
        <v>5000000</v>
      </c>
      <c r="M23" s="63" t="s">
        <v>115</v>
      </c>
    </row>
    <row r="24" spans="1:13" s="49" customFormat="1" ht="57.6" x14ac:dyDescent="0.3">
      <c r="A24" s="50">
        <f t="shared" si="1"/>
        <v>16</v>
      </c>
      <c r="B24" s="51">
        <v>44259</v>
      </c>
      <c r="C24" s="52" t="s">
        <v>37</v>
      </c>
      <c r="D24" s="54" t="s">
        <v>113</v>
      </c>
      <c r="E24" s="50">
        <v>46846</v>
      </c>
      <c r="F24" s="64" t="s">
        <v>116</v>
      </c>
      <c r="G24" s="62">
        <v>17662000</v>
      </c>
      <c r="H24" s="51">
        <v>44326</v>
      </c>
      <c r="I24" s="52" t="s">
        <v>104</v>
      </c>
      <c r="J24" s="52" t="s">
        <v>111</v>
      </c>
      <c r="K24" s="54"/>
      <c r="L24" s="87">
        <f t="shared" si="0"/>
        <v>17662000</v>
      </c>
      <c r="M24" s="63" t="s">
        <v>117</v>
      </c>
    </row>
    <row r="25" spans="1:13" s="49" customFormat="1" ht="86.4" x14ac:dyDescent="0.3">
      <c r="A25" s="50">
        <f t="shared" si="1"/>
        <v>17</v>
      </c>
      <c r="B25" s="51">
        <v>44326</v>
      </c>
      <c r="C25" s="52" t="s">
        <v>37</v>
      </c>
      <c r="D25" s="54" t="s">
        <v>113</v>
      </c>
      <c r="E25" s="50">
        <v>46846</v>
      </c>
      <c r="F25" s="59" t="s">
        <v>118</v>
      </c>
      <c r="G25" s="62">
        <v>0</v>
      </c>
      <c r="H25" s="52"/>
      <c r="I25" s="52" t="s">
        <v>104</v>
      </c>
      <c r="J25" s="52" t="s">
        <v>111</v>
      </c>
      <c r="K25" s="54"/>
      <c r="L25" s="87">
        <f t="shared" si="0"/>
        <v>0</v>
      </c>
      <c r="M25" s="63" t="s">
        <v>119</v>
      </c>
    </row>
    <row r="26" spans="1:13" s="49" customFormat="1" ht="100.8" x14ac:dyDescent="0.3">
      <c r="A26" s="50">
        <f t="shared" si="1"/>
        <v>18</v>
      </c>
      <c r="B26" s="51">
        <v>44326</v>
      </c>
      <c r="C26" s="52" t="s">
        <v>37</v>
      </c>
      <c r="D26" s="54" t="s">
        <v>113</v>
      </c>
      <c r="E26" s="50">
        <v>46846</v>
      </c>
      <c r="F26" s="59" t="s">
        <v>120</v>
      </c>
      <c r="G26" s="62">
        <v>0</v>
      </c>
      <c r="H26" s="52"/>
      <c r="I26" s="52" t="s">
        <v>104</v>
      </c>
      <c r="J26" s="52" t="s">
        <v>111</v>
      </c>
      <c r="K26" s="54"/>
      <c r="L26" s="87">
        <f t="shared" si="0"/>
        <v>0</v>
      </c>
      <c r="M26" s="63" t="s">
        <v>121</v>
      </c>
    </row>
    <row r="27" spans="1:13" s="49" customFormat="1" ht="100.8" x14ac:dyDescent="0.3">
      <c r="A27" s="50">
        <f t="shared" si="1"/>
        <v>19</v>
      </c>
      <c r="B27" s="51">
        <v>44326</v>
      </c>
      <c r="C27" s="52" t="s">
        <v>37</v>
      </c>
      <c r="D27" s="54" t="s">
        <v>113</v>
      </c>
      <c r="E27" s="50">
        <v>46846</v>
      </c>
      <c r="F27" s="64" t="s">
        <v>122</v>
      </c>
      <c r="G27" s="62">
        <v>0</v>
      </c>
      <c r="H27" s="52"/>
      <c r="I27" s="52" t="s">
        <v>104</v>
      </c>
      <c r="J27" s="52" t="s">
        <v>111</v>
      </c>
      <c r="K27" s="54"/>
      <c r="L27" s="87">
        <f t="shared" si="0"/>
        <v>0</v>
      </c>
      <c r="M27" s="63" t="s">
        <v>123</v>
      </c>
    </row>
    <row r="28" spans="1:13" s="66" customFormat="1" ht="72" x14ac:dyDescent="0.3">
      <c r="A28" s="50">
        <f t="shared" si="1"/>
        <v>20</v>
      </c>
      <c r="B28" s="51">
        <v>44326</v>
      </c>
      <c r="C28" s="52" t="s">
        <v>37</v>
      </c>
      <c r="D28" s="54" t="s">
        <v>113</v>
      </c>
      <c r="E28" s="50">
        <v>46846</v>
      </c>
      <c r="F28" s="64" t="s">
        <v>124</v>
      </c>
      <c r="G28" s="62">
        <v>0</v>
      </c>
      <c r="H28" s="65"/>
      <c r="I28" s="52" t="s">
        <v>104</v>
      </c>
      <c r="J28" s="52" t="s">
        <v>111</v>
      </c>
      <c r="K28" s="54"/>
      <c r="L28" s="87">
        <f t="shared" si="0"/>
        <v>0</v>
      </c>
      <c r="M28" s="63" t="s">
        <v>125</v>
      </c>
    </row>
    <row r="29" spans="1:13" s="49" customFormat="1" ht="43.2" x14ac:dyDescent="0.3">
      <c r="A29" s="50">
        <f t="shared" si="1"/>
        <v>21</v>
      </c>
      <c r="B29" s="51">
        <v>44370</v>
      </c>
      <c r="C29" s="52" t="s">
        <v>37</v>
      </c>
      <c r="D29" s="54" t="s">
        <v>113</v>
      </c>
      <c r="E29" s="50">
        <v>46846</v>
      </c>
      <c r="F29" s="67" t="s">
        <v>126</v>
      </c>
      <c r="G29" s="62">
        <v>0</v>
      </c>
      <c r="H29" s="52"/>
      <c r="I29" s="52" t="s">
        <v>104</v>
      </c>
      <c r="J29" s="52" t="s">
        <v>111</v>
      </c>
      <c r="K29" s="54"/>
      <c r="L29" s="87">
        <f t="shared" si="0"/>
        <v>0</v>
      </c>
      <c r="M29" s="63" t="s">
        <v>127</v>
      </c>
    </row>
    <row r="30" spans="1:13" s="66" customFormat="1" ht="72" x14ac:dyDescent="0.3">
      <c r="A30" s="50">
        <f t="shared" si="1"/>
        <v>22</v>
      </c>
      <c r="B30" s="51">
        <v>44396</v>
      </c>
      <c r="C30" s="52" t="s">
        <v>37</v>
      </c>
      <c r="D30" s="54" t="s">
        <v>113</v>
      </c>
      <c r="E30" s="50">
        <v>46846</v>
      </c>
      <c r="F30" s="67" t="s">
        <v>128</v>
      </c>
      <c r="G30" s="62">
        <v>0</v>
      </c>
      <c r="H30" s="65"/>
      <c r="I30" s="52" t="s">
        <v>104</v>
      </c>
      <c r="J30" s="52" t="s">
        <v>111</v>
      </c>
      <c r="K30" s="54"/>
      <c r="L30" s="87">
        <f t="shared" si="0"/>
        <v>0</v>
      </c>
      <c r="M30" s="63" t="s">
        <v>129</v>
      </c>
    </row>
    <row r="31" spans="1:13" s="66" customFormat="1" ht="86.4" x14ac:dyDescent="0.3">
      <c r="A31" s="50">
        <f t="shared" si="1"/>
        <v>23</v>
      </c>
      <c r="B31" s="51">
        <v>44431</v>
      </c>
      <c r="C31" s="52" t="s">
        <v>37</v>
      </c>
      <c r="D31" s="54" t="s">
        <v>113</v>
      </c>
      <c r="E31" s="50">
        <v>46846</v>
      </c>
      <c r="F31" s="59" t="s">
        <v>130</v>
      </c>
      <c r="G31" s="62">
        <v>0</v>
      </c>
      <c r="H31" s="65"/>
      <c r="I31" s="52" t="s">
        <v>104</v>
      </c>
      <c r="J31" s="52" t="s">
        <v>111</v>
      </c>
      <c r="K31" s="54"/>
      <c r="L31" s="87">
        <f t="shared" si="0"/>
        <v>0</v>
      </c>
      <c r="M31" s="68" t="s">
        <v>131</v>
      </c>
    </row>
    <row r="32" spans="1:13" s="66" customFormat="1" ht="100.8" x14ac:dyDescent="0.3">
      <c r="A32" s="50">
        <f t="shared" si="1"/>
        <v>24</v>
      </c>
      <c r="B32" s="51">
        <v>44432</v>
      </c>
      <c r="C32" s="52" t="s">
        <v>37</v>
      </c>
      <c r="D32" s="54" t="s">
        <v>113</v>
      </c>
      <c r="E32" s="50">
        <v>46846</v>
      </c>
      <c r="F32" s="59" t="s">
        <v>132</v>
      </c>
      <c r="G32" s="62">
        <v>0</v>
      </c>
      <c r="H32" s="65"/>
      <c r="I32" s="52" t="s">
        <v>104</v>
      </c>
      <c r="J32" s="52" t="s">
        <v>111</v>
      </c>
      <c r="K32" s="54"/>
      <c r="L32" s="87">
        <f t="shared" si="0"/>
        <v>0</v>
      </c>
      <c r="M32" s="68" t="s">
        <v>133</v>
      </c>
    </row>
    <row r="33" spans="1:13" s="66" customFormat="1" ht="28.8" x14ac:dyDescent="0.3">
      <c r="A33" s="50">
        <f t="shared" si="1"/>
        <v>25</v>
      </c>
      <c r="B33" s="51">
        <v>44405</v>
      </c>
      <c r="C33" s="52" t="s">
        <v>37</v>
      </c>
      <c r="D33" s="54" t="s">
        <v>113</v>
      </c>
      <c r="E33" s="50">
        <v>46846</v>
      </c>
      <c r="F33" s="64" t="s">
        <v>134</v>
      </c>
      <c r="G33" s="62">
        <v>0</v>
      </c>
      <c r="H33" s="65"/>
      <c r="I33" s="52" t="s">
        <v>104</v>
      </c>
      <c r="J33" s="52" t="s">
        <v>111</v>
      </c>
      <c r="K33" s="54"/>
      <c r="L33" s="87">
        <f t="shared" si="0"/>
        <v>0</v>
      </c>
      <c r="M33" s="63" t="s">
        <v>135</v>
      </c>
    </row>
    <row r="34" spans="1:13" s="66" customFormat="1" ht="28.8" x14ac:dyDescent="0.3">
      <c r="A34" s="50">
        <f t="shared" si="1"/>
        <v>26</v>
      </c>
      <c r="B34" s="51">
        <v>44405</v>
      </c>
      <c r="C34" s="52" t="s">
        <v>37</v>
      </c>
      <c r="D34" s="54" t="s">
        <v>113</v>
      </c>
      <c r="E34" s="50">
        <v>46846</v>
      </c>
      <c r="F34" s="64" t="s">
        <v>136</v>
      </c>
      <c r="G34" s="62">
        <v>0</v>
      </c>
      <c r="H34" s="65"/>
      <c r="I34" s="52" t="s">
        <v>104</v>
      </c>
      <c r="J34" s="52" t="s">
        <v>111</v>
      </c>
      <c r="K34" s="54"/>
      <c r="L34" s="54"/>
      <c r="M34" s="63" t="s">
        <v>137</v>
      </c>
    </row>
    <row r="35" spans="1:13" s="66" customFormat="1" ht="43.2" x14ac:dyDescent="0.3">
      <c r="A35" s="50">
        <f t="shared" si="1"/>
        <v>27</v>
      </c>
      <c r="B35" s="51">
        <v>44405</v>
      </c>
      <c r="C35" s="52" t="s">
        <v>37</v>
      </c>
      <c r="D35" s="54" t="s">
        <v>113</v>
      </c>
      <c r="E35" s="50">
        <v>46846</v>
      </c>
      <c r="F35" s="64" t="s">
        <v>138</v>
      </c>
      <c r="G35" s="62">
        <v>0</v>
      </c>
      <c r="H35" s="65"/>
      <c r="I35" s="52" t="s">
        <v>104</v>
      </c>
      <c r="J35" s="52" t="s">
        <v>111</v>
      </c>
      <c r="K35" s="54"/>
      <c r="L35" s="54"/>
      <c r="M35" s="63" t="s">
        <v>139</v>
      </c>
    </row>
    <row r="36" spans="1:13" s="49" customFormat="1" ht="100.8" x14ac:dyDescent="0.3">
      <c r="A36" s="50">
        <f t="shared" si="1"/>
        <v>28</v>
      </c>
      <c r="B36" s="51">
        <v>44405</v>
      </c>
      <c r="C36" s="52" t="s">
        <v>37</v>
      </c>
      <c r="D36" s="54" t="s">
        <v>113</v>
      </c>
      <c r="E36" s="50">
        <v>46846</v>
      </c>
      <c r="F36" s="64" t="s">
        <v>140</v>
      </c>
      <c r="G36" s="62">
        <v>0</v>
      </c>
      <c r="H36" s="52"/>
      <c r="I36" s="52" t="s">
        <v>104</v>
      </c>
      <c r="J36" s="52" t="s">
        <v>111</v>
      </c>
      <c r="K36" s="54"/>
      <c r="L36" s="54"/>
      <c r="M36" s="63" t="s">
        <v>141</v>
      </c>
    </row>
    <row r="37" spans="1:13" s="70" customFormat="1" ht="86.4" x14ac:dyDescent="0.3">
      <c r="A37" s="50">
        <f t="shared" si="1"/>
        <v>29</v>
      </c>
      <c r="B37" s="51">
        <v>44608</v>
      </c>
      <c r="C37" s="52" t="s">
        <v>37</v>
      </c>
      <c r="D37" s="54" t="s">
        <v>109</v>
      </c>
      <c r="E37" s="50">
        <v>8001483849</v>
      </c>
      <c r="F37" s="67" t="s">
        <v>142</v>
      </c>
      <c r="G37" s="69">
        <v>0</v>
      </c>
      <c r="H37" s="52"/>
      <c r="I37" s="52" t="s">
        <v>104</v>
      </c>
      <c r="J37" s="52" t="s">
        <v>111</v>
      </c>
      <c r="K37" s="54"/>
      <c r="L37" s="54"/>
      <c r="M37" s="61" t="s">
        <v>143</v>
      </c>
    </row>
    <row r="38" spans="1:13" s="70" customFormat="1" ht="57.6" x14ac:dyDescent="0.3">
      <c r="A38" s="50">
        <f>+A37+1</f>
        <v>30</v>
      </c>
      <c r="B38" s="51">
        <v>44630</v>
      </c>
      <c r="C38" s="52" t="s">
        <v>37</v>
      </c>
      <c r="D38" s="54" t="s">
        <v>109</v>
      </c>
      <c r="E38" s="50">
        <v>8001483849</v>
      </c>
      <c r="F38" s="67" t="s">
        <v>144</v>
      </c>
      <c r="G38" s="69">
        <v>0</v>
      </c>
      <c r="H38" s="52"/>
      <c r="I38" s="52" t="s">
        <v>104</v>
      </c>
      <c r="J38" s="52" t="s">
        <v>111</v>
      </c>
      <c r="K38" s="54"/>
      <c r="L38" s="54"/>
      <c r="M38" s="61" t="s">
        <v>145</v>
      </c>
    </row>
    <row r="39" spans="1:13" s="66" customFormat="1" ht="72" x14ac:dyDescent="0.3">
      <c r="A39" s="50">
        <f t="shared" si="1"/>
        <v>31</v>
      </c>
      <c r="B39" s="51">
        <v>44630</v>
      </c>
      <c r="C39" s="52" t="s">
        <v>37</v>
      </c>
      <c r="D39" s="54" t="s">
        <v>109</v>
      </c>
      <c r="E39" s="50">
        <v>8001483849</v>
      </c>
      <c r="F39" s="64" t="s">
        <v>146</v>
      </c>
      <c r="G39" s="62">
        <v>0</v>
      </c>
      <c r="H39" s="65"/>
      <c r="I39" s="52" t="s">
        <v>104</v>
      </c>
      <c r="J39" s="52" t="s">
        <v>111</v>
      </c>
      <c r="K39" s="54"/>
      <c r="L39" s="54"/>
      <c r="M39" s="63" t="s">
        <v>147</v>
      </c>
    </row>
    <row r="40" spans="1:13" s="70" customFormat="1" ht="72" x14ac:dyDescent="0.3">
      <c r="A40" s="50">
        <f t="shared" si="1"/>
        <v>32</v>
      </c>
      <c r="B40" s="51">
        <v>44372</v>
      </c>
      <c r="C40" s="52" t="s">
        <v>37</v>
      </c>
      <c r="D40" s="54" t="s">
        <v>113</v>
      </c>
      <c r="E40" s="50">
        <v>46846</v>
      </c>
      <c r="F40" s="67" t="s">
        <v>148</v>
      </c>
      <c r="G40" s="69">
        <v>0</v>
      </c>
      <c r="H40" s="52"/>
      <c r="I40" s="52" t="s">
        <v>104</v>
      </c>
      <c r="J40" s="52" t="s">
        <v>111</v>
      </c>
      <c r="K40" s="54"/>
      <c r="L40" s="71">
        <v>7000000</v>
      </c>
      <c r="M40" s="61" t="s">
        <v>149</v>
      </c>
    </row>
    <row r="41" spans="1:13" s="66" customFormat="1" ht="57.6" x14ac:dyDescent="0.3">
      <c r="A41" s="50">
        <f t="shared" si="1"/>
        <v>33</v>
      </c>
      <c r="B41" s="51">
        <v>44680</v>
      </c>
      <c r="C41" s="52" t="s">
        <v>37</v>
      </c>
      <c r="D41" s="54" t="s">
        <v>109</v>
      </c>
      <c r="E41" s="50">
        <v>8001483849</v>
      </c>
      <c r="F41" s="64" t="s">
        <v>150</v>
      </c>
      <c r="G41" s="69">
        <v>0</v>
      </c>
      <c r="H41" s="52"/>
      <c r="I41" s="52" t="s">
        <v>104</v>
      </c>
      <c r="J41" s="52" t="s">
        <v>111</v>
      </c>
      <c r="K41" s="54"/>
      <c r="L41" s="54"/>
      <c r="M41" s="63" t="s">
        <v>151</v>
      </c>
    </row>
    <row r="42" spans="1:13" s="66" customFormat="1" ht="57.6" x14ac:dyDescent="0.3">
      <c r="A42" s="50">
        <f t="shared" si="1"/>
        <v>34</v>
      </c>
      <c r="B42" s="51">
        <v>44091</v>
      </c>
      <c r="C42" s="52" t="s">
        <v>37</v>
      </c>
      <c r="D42" s="54" t="s">
        <v>113</v>
      </c>
      <c r="E42" s="50">
        <v>46846</v>
      </c>
      <c r="F42" s="64" t="s">
        <v>152</v>
      </c>
      <c r="G42" s="69">
        <v>0</v>
      </c>
      <c r="H42" s="52"/>
      <c r="I42" s="52" t="s">
        <v>104</v>
      </c>
      <c r="J42" s="52" t="s">
        <v>111</v>
      </c>
      <c r="K42" s="54"/>
      <c r="L42" s="71">
        <v>5000000</v>
      </c>
      <c r="M42" s="63" t="s">
        <v>153</v>
      </c>
    </row>
    <row r="43" spans="1:13" s="66" customFormat="1" ht="57.6" x14ac:dyDescent="0.3">
      <c r="A43" s="72">
        <f t="shared" si="1"/>
        <v>35</v>
      </c>
      <c r="B43" s="73">
        <v>44693</v>
      </c>
      <c r="C43" s="74" t="s">
        <v>37</v>
      </c>
      <c r="D43" s="77" t="s">
        <v>109</v>
      </c>
      <c r="E43" s="72">
        <v>8001483849</v>
      </c>
      <c r="F43" s="75" t="s">
        <v>154</v>
      </c>
      <c r="G43" s="76">
        <v>0</v>
      </c>
      <c r="H43" s="74"/>
      <c r="I43" s="74" t="s">
        <v>104</v>
      </c>
      <c r="J43" s="52" t="s">
        <v>111</v>
      </c>
      <c r="K43" s="77"/>
      <c r="L43" s="89">
        <f>+G43</f>
        <v>0</v>
      </c>
      <c r="M43" s="78" t="s">
        <v>166</v>
      </c>
    </row>
    <row r="44" spans="1:13" s="66" customFormat="1" ht="28.8" x14ac:dyDescent="0.3">
      <c r="A44" s="72">
        <f t="shared" si="1"/>
        <v>36</v>
      </c>
      <c r="B44" s="73">
        <v>44697</v>
      </c>
      <c r="C44" s="74" t="s">
        <v>99</v>
      </c>
      <c r="D44" s="77" t="s">
        <v>100</v>
      </c>
      <c r="E44" s="72">
        <v>4000797</v>
      </c>
      <c r="F44" s="75" t="s">
        <v>155</v>
      </c>
      <c r="G44" s="76">
        <v>2399000</v>
      </c>
      <c r="H44" s="73">
        <v>44863</v>
      </c>
      <c r="I44" s="74" t="s">
        <v>101</v>
      </c>
      <c r="J44" s="74" t="s">
        <v>102</v>
      </c>
      <c r="K44" s="74"/>
      <c r="L44" s="74"/>
      <c r="M44" s="83" t="s">
        <v>157</v>
      </c>
    </row>
    <row r="45" spans="1:13" s="66" customFormat="1" ht="128.25" customHeight="1" x14ac:dyDescent="0.3">
      <c r="A45" s="72">
        <f t="shared" si="1"/>
        <v>37</v>
      </c>
      <c r="B45" s="51">
        <v>44714</v>
      </c>
      <c r="C45" s="74" t="s">
        <v>37</v>
      </c>
      <c r="D45" s="77" t="s">
        <v>109</v>
      </c>
      <c r="E45" s="91">
        <v>8001483849</v>
      </c>
      <c r="F45" s="64" t="s">
        <v>163</v>
      </c>
      <c r="G45" s="69">
        <v>0</v>
      </c>
      <c r="H45" s="51"/>
      <c r="I45" s="74" t="s">
        <v>104</v>
      </c>
      <c r="J45" s="52" t="s">
        <v>111</v>
      </c>
      <c r="K45" s="69">
        <v>50000000</v>
      </c>
      <c r="L45" s="69">
        <v>18000000</v>
      </c>
      <c r="M45" s="61" t="s">
        <v>162</v>
      </c>
    </row>
    <row r="46" spans="1:13" s="66" customFormat="1" ht="115.2" x14ac:dyDescent="0.3">
      <c r="A46" s="72">
        <f t="shared" si="1"/>
        <v>38</v>
      </c>
      <c r="B46" s="51">
        <v>44740</v>
      </c>
      <c r="C46" s="74" t="s">
        <v>37</v>
      </c>
      <c r="D46" s="77" t="s">
        <v>109</v>
      </c>
      <c r="E46" s="91">
        <v>8001483849</v>
      </c>
      <c r="F46" s="64" t="s">
        <v>165</v>
      </c>
      <c r="G46" s="69">
        <v>0</v>
      </c>
      <c r="H46" s="51"/>
      <c r="I46" s="74" t="s">
        <v>104</v>
      </c>
      <c r="J46" s="52" t="s">
        <v>111</v>
      </c>
      <c r="K46" s="69">
        <v>50000000</v>
      </c>
      <c r="L46" s="69">
        <v>25000000</v>
      </c>
      <c r="M46" s="61" t="s">
        <v>164</v>
      </c>
    </row>
    <row r="47" spans="1:13" s="66" customFormat="1" ht="43.2" x14ac:dyDescent="0.3">
      <c r="A47" s="72">
        <f t="shared" si="1"/>
        <v>39</v>
      </c>
      <c r="B47" s="73">
        <v>44789</v>
      </c>
      <c r="C47" s="74" t="s">
        <v>37</v>
      </c>
      <c r="D47" s="77" t="s">
        <v>109</v>
      </c>
      <c r="E47" s="91">
        <v>8001483849</v>
      </c>
      <c r="F47" s="64" t="s">
        <v>161</v>
      </c>
      <c r="G47" s="69">
        <v>0</v>
      </c>
      <c r="H47" s="51"/>
      <c r="I47" s="74" t="s">
        <v>104</v>
      </c>
      <c r="J47" s="52" t="s">
        <v>111</v>
      </c>
      <c r="K47" s="52"/>
      <c r="L47" s="52"/>
      <c r="M47" s="61" t="s">
        <v>160</v>
      </c>
    </row>
    <row r="48" spans="1:13" ht="47.25" customHeight="1" x14ac:dyDescent="0.3">
      <c r="A48" s="72">
        <f t="shared" si="1"/>
        <v>40</v>
      </c>
      <c r="B48" s="73">
        <v>44445</v>
      </c>
      <c r="C48" s="74" t="s">
        <v>37</v>
      </c>
      <c r="D48" s="77" t="s">
        <v>109</v>
      </c>
      <c r="E48" s="91">
        <v>8001483849</v>
      </c>
      <c r="F48" s="85" t="s">
        <v>158</v>
      </c>
      <c r="G48" s="69">
        <v>0</v>
      </c>
      <c r="H48" s="51"/>
      <c r="I48" s="74" t="s">
        <v>104</v>
      </c>
      <c r="J48" s="52" t="s">
        <v>111</v>
      </c>
      <c r="K48" s="84"/>
      <c r="L48" s="84"/>
      <c r="M48" s="92" t="s">
        <v>159</v>
      </c>
    </row>
    <row r="49" spans="1:13" ht="29.4" thickBot="1" x14ac:dyDescent="0.35">
      <c r="A49" s="72">
        <f t="shared" si="1"/>
        <v>41</v>
      </c>
      <c r="B49" s="51">
        <v>44854</v>
      </c>
      <c r="C49" s="52" t="s">
        <v>99</v>
      </c>
      <c r="D49" s="54" t="s">
        <v>100</v>
      </c>
      <c r="E49" s="80">
        <v>4000797</v>
      </c>
      <c r="F49" s="93" t="s">
        <v>81</v>
      </c>
      <c r="G49" s="82">
        <v>0</v>
      </c>
      <c r="H49" s="81"/>
      <c r="I49" s="79" t="s">
        <v>104</v>
      </c>
      <c r="J49" s="79" t="s">
        <v>111</v>
      </c>
      <c r="K49" s="94"/>
      <c r="L49" s="94"/>
      <c r="M49" s="95" t="s">
        <v>82</v>
      </c>
    </row>
  </sheetData>
  <autoFilter ref="A8:M49" xr:uid="{A45CCB52-F659-422A-9E54-EBCBD59D33BD}"/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5" ma:contentTypeDescription="Crear nuevo documento." ma:contentTypeScope="" ma:versionID="9c9ea9b8dc868023adee5b3d9c89c132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7551609cfd03abd6c867478df47da4ce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D8B6-79AD-43E2-9ACE-3AA9A6354DEE}"/>
</file>

<file path=customXml/itemProps2.xml><?xml version="1.0" encoding="utf-8"?>
<ds:datastoreItem xmlns:ds="http://schemas.openxmlformats.org/officeDocument/2006/customXml" ds:itemID="{E24660A5-54E5-470C-9A03-78282B46B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RCSP</vt:lpstr>
      <vt:lpstr>TRDM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TAVERA ARDILA</dc:creator>
  <cp:lastModifiedBy>Oscar Cortes</cp:lastModifiedBy>
  <dcterms:created xsi:type="dcterms:W3CDTF">2022-11-04T12:14:59Z</dcterms:created>
  <dcterms:modified xsi:type="dcterms:W3CDTF">2022-11-16T23:19:39Z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2022-11-16T20:50:01Z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33dbf7a3-35d8-4390-819e-874788efb11d</vt:lpwstr>
  </property>
  <property fmtid="{D5CDD505-2E9C-101B-9397-08002B2CF9AE}" pid="8" name="MSIP_Label_d347b247-e90e-43a3-9d7b-004f14ae6873_ContentBits">
    <vt:lpwstr>0</vt:lpwstr>
  </property>
</Properties>
</file>