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laprevisora-my.sharepoint.com/personal/rossmary_pulido_previsora_gov_co/Documents/ENCARGO-PROYECTOS/HERRAMIENTA ACTUARIAL/JUSTIFICACIÓN DEF/"/>
    </mc:Choice>
  </mc:AlternateContent>
  <xr:revisionPtr revIDLastSave="8" documentId="8_{DDF95AB7-F155-4927-AB0E-63323B4B7074}" xr6:coauthVersionLast="47" xr6:coauthVersionMax="47" xr10:uidLastSave="{CD935049-A13C-4C02-BAFB-99DA679F23E7}"/>
  <bookViews>
    <workbookView xWindow="-108" yWindow="-108" windowWidth="23256" windowHeight="12576" xr2:uid="{2A2856AC-4354-4F68-93C9-EE5688A7E05B}"/>
  </bookViews>
  <sheets>
    <sheet name="Matriz" sheetId="5" r:id="rId1"/>
    <sheet name="Explicación campos Matriz" sheetId="6" state="hidden"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5" l="1"/>
  <c r="H20" i="5"/>
  <c r="H17" i="5"/>
  <c r="H13" i="5"/>
  <c r="H23" i="5" l="1"/>
  <c r="H22" i="5"/>
  <c r="H21" i="5"/>
  <c r="H18" i="5"/>
  <c r="H16" i="5"/>
  <c r="H15" i="5"/>
  <c r="H14" i="5"/>
</calcChain>
</file>

<file path=xl/sharedStrings.xml><?xml version="1.0" encoding="utf-8"?>
<sst xmlns="http://schemas.openxmlformats.org/spreadsheetml/2006/main" count="155" uniqueCount="110">
  <si>
    <t>Riesgo</t>
  </si>
  <si>
    <t>Consecuencia del evento</t>
  </si>
  <si>
    <t>Tratamiento</t>
  </si>
  <si>
    <t>Clasificación</t>
  </si>
  <si>
    <t>Precontractual</t>
  </si>
  <si>
    <t>Contractual</t>
  </si>
  <si>
    <t>Operativos</t>
  </si>
  <si>
    <t>Causa</t>
  </si>
  <si>
    <t>Seleccionar un proveedor que no cuente con la capacidad y experiencia requerida para el desarrollo del contrato.</t>
  </si>
  <si>
    <t>Errores u omisión en la presentación de las garantías requeridas para el contrato.</t>
  </si>
  <si>
    <t>1. Retraso en la ejecución del contrato</t>
  </si>
  <si>
    <t xml:space="preserve">1. Desarrollar las actividades definidas para la legalización del contrato con oportunidad y calidad. </t>
  </si>
  <si>
    <t>Incumplimiento por parte del proveedor de las obligaciones establecidas contractualmente.</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</si>
  <si>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</si>
  <si>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</si>
  <si>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Poscontractual</t>
  </si>
  <si>
    <t>Errores u omisiones en la evaluación de las propuestas presentadas para la contratación respectiva.</t>
  </si>
  <si>
    <t>Matriz de riesgos precontractuales, contractuales, poscontractuales y operativos para procesos de contratación</t>
  </si>
  <si>
    <t xml:space="preserve">
1. Retraso en el proceso de selección y contratación por no contar con los documentos y aprobaciones requeridas.  
2. Indisponibilidad de los servicios que se requieren para el proceso.</t>
  </si>
  <si>
    <t>1. Sanciones normativas por posibles incumplimientos en el servicio contratado.
2. Finalización anticipada del contrato por incumplimiento.</t>
  </si>
  <si>
    <t xml:space="preserve">1. Favorecimiento de terceros para obtener beneficios diferentes a los intereses de la Compañía. </t>
  </si>
  <si>
    <t>1. Detrimento patrimonial.</t>
  </si>
  <si>
    <t>1. Seguimiento y monitoreo inadecuado del contrato.</t>
  </si>
  <si>
    <t>1. Cambios normativos y de línea jurisprudencial permanente.
2. Constantes cambios en los lineamientos y las directrices por parte del ente rector que regula la contratación estatal.</t>
  </si>
  <si>
    <t>1. Cambios en el contrato y posible variación en el valor del mismo.</t>
  </si>
  <si>
    <t>1. Realizar pagos de servicios que realmente no recibe la Compañía.</t>
  </si>
  <si>
    <t xml:space="preserve">Inoportunidad u omisión en la liquidación del contrato </t>
  </si>
  <si>
    <t>1. Incumplimiento de la normatividad aplicable a la Compañía.</t>
  </si>
  <si>
    <t>TIPOS DE RIESGO</t>
  </si>
  <si>
    <t>Económicos</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</si>
  <si>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</si>
  <si>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</si>
  <si>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</si>
  <si>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Operacionales</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</si>
  <si>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</si>
  <si>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Financieros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</si>
  <si>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</si>
  <si>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Regulatorio</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</si>
  <si>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</si>
  <si>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</si>
  <si>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</si>
  <si>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</si>
  <si>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</si>
  <si>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</si>
  <si>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</si>
  <si>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</si>
  <si>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</si>
  <si>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</si>
  <si>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</si>
  <si>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</si>
  <si>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</si>
  <si>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</si>
  <si>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</si>
  <si>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</si>
  <si>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</si>
  <si>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</si>
  <si>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</si>
  <si>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</si>
  <si>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</si>
  <si>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</si>
  <si>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</si>
  <si>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</si>
  <si>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</si>
  <si>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CLASE</t>
  </si>
  <si>
    <t>FUENTE</t>
  </si>
  <si>
    <t>General</t>
  </si>
  <si>
    <t>Interno</t>
  </si>
  <si>
    <t>Especifico</t>
  </si>
  <si>
    <t>Externo</t>
  </si>
  <si>
    <t>% ASIGNACION ENTIDAD</t>
  </si>
  <si>
    <t>% ASIGNACION CONTRATISTA</t>
  </si>
  <si>
    <t xml:space="preserve">Clase </t>
  </si>
  <si>
    <t xml:space="preserve">Fuente </t>
  </si>
  <si>
    <t>Tipo</t>
  </si>
  <si>
    <t xml:space="preserve">Inoportunidad en la suscripción del contrato para cubrir las necesidades de la Compañía. </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</si>
  <si>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</si>
  <si>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</si>
  <si>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 xml:space="preserve">Pre contractual </t>
  </si>
  <si>
    <t>CLASIFICACIÓN</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</si>
  <si>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</si>
  <si>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Presentar soportes que no reflejan la realidad del cumplimiento de las obligaciones del proveedor, con el fin de obtener un beneficio particular.</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</si>
  <si>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</si>
  <si>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1. Desconocimiento de los tiempos establecidos para la liquidación de un contrato.
2. Prescripción de los tiempos para liquidar un contrato.</t>
  </si>
  <si>
    <t>1. Lineamientos para la liquidación de los contratos establecidos en el Manual de Contratación de la Compañía.</t>
  </si>
  <si>
    <t>1. Evaluación de las propuestas realizadas por personas no expertas en cada uno de los temas que componen la contratación.
2. Definición inadecuada de los criterios a evaluar para la contratación.
3. Determinar de manera inadecuada los requisitos habilitantes</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</si>
  <si>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</si>
  <si>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</si>
  <si>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Indisponibilidad presupuestal para realizar el proceso contractual.</t>
  </si>
  <si>
    <t>1. Incurrir en demora o imposibilidad de realizar el proceso de contratación.</t>
  </si>
  <si>
    <t xml:space="preserve">Inadecuada definición del servicio a contratar.  </t>
  </si>
  <si>
    <t>1. Sanciones normativas por posibles incumplimientos.</t>
  </si>
  <si>
    <t>1. Incluir las necesidades contractuales dentro del plan anual de adquisición de bienes y servicios y del presupuesto de cada año fiscal.
2. Aprobación del presupuesto establecido.
3. Verificar ofertas presentadas en el estudio de mercado por medio de las cotizaciones recibidas.
4. Gestionar la apropiación futura y el CDP de la contratación de acuerdo con los procedimientos establecidos.</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</si>
  <si>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del proveedor.                                                                                                                                             
3. Error Humano de la áreas participantes en la contratación, en la transcripción de los documentos. 
4. Falta de definición de un equipo interdisciplinario (Contabilidad, Actuaría, Riesgo, Planeación Financiera, Tecnología, Contratación, Riesgos,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</si>
  <si>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t>
  </si>
  <si>
    <t>1. Estudio de mercado con proveedores especializados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Gerencia de Contratación los documentos del proceso contractual. 
6. Definir un equipo interdisciplinario de funcionarios de las diferentes áreas que garanticen la revisión de cada uno de los temas específicos en el documento de condiciones definitivas y sus anexos.</t>
  </si>
  <si>
    <t>1. Errores en el proceso de selección del proveedor que prestará el servicio.
2. Selección de un proveedor que no cumpla con las condiciones requeridas para la prestación del servicio.
3. Reclamaciones por parte de los proponentes.</t>
  </si>
  <si>
    <t>Incumplimiento o demoras en la presentación de los requisitos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</si>
  <si>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cuando aplique.
4. Inoportunidad en la publicación de los términos de la contratación.</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</si>
  <si>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 cuando aplique.</t>
  </si>
  <si>
    <t xml:space="preserve">1. Falta de información de mercado adecuada que permita definir el modelo y los servicios que debe tener la compañía para la necesidad y servicios. 
2. Estudio de mercado que no tenga en cuenta los proveedores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del proveedor.
5. Presentar por parte del oferente precios artificialmente bajos. </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</si>
  <si>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Contabilidad, Actuaría, Jurídica, Financiera, Tecnología, Contratación y Riesgos, entre otras para garantizar las especificaciones requeridas para la prestación del servicio adecuado.</t>
    </r>
  </si>
  <si>
    <t>1. Retraso en la ejecución del contrato
2. Sanciones normativas por posibles incumplimientos en el servicio contratado.</t>
  </si>
  <si>
    <t>1. Falta de capacidad financiera del Contratista.
2. Falta de recurso humano con la experiencia y conocimiento para el desarrollo del objeto del contrato.
3. Incumplimiento y/o retraso en los tiempos definidos en el Plan de Trabajo.</t>
  </si>
  <si>
    <t xml:space="preserve">1. Presentación de los informes de supervisión de acuerdo a la periocidad definida por la compañía, con el cumplimiento del contrato por parte del contratista  y emitir recomendaciones que conduzcan a la prestación óptima del servicio contratado. </t>
  </si>
  <si>
    <t>Cambios en la normativa que modifique el alcance de la contratación a realizar por parte del proveedor.</t>
  </si>
  <si>
    <t xml:space="preserve">1. Coordinar con el área de cumplimiento de la compañía el control y seguimiento a proyectos de ley  en trámite relacionados con el objeto de la contratación y diseñar acciones a aplicar en caso de ser aprobados por las autoridades competente.  </t>
  </si>
  <si>
    <r>
      <rPr>
        <b/>
        <sz val="14"/>
        <rFont val="Calibri"/>
        <family val="2"/>
        <scheme val="minor"/>
      </rPr>
      <t>Objeto de la Contratación:</t>
    </r>
    <r>
      <rPr>
        <sz val="14"/>
        <rFont val="Calibri"/>
        <family val="2"/>
        <scheme val="minor"/>
      </rPr>
      <t xml:space="preserve"> Implementar la herramienta actuarial y contable PROPHET adquirida por la Compañía para cumplir con los requerimientos normativos de la NIIF 17.</t>
    </r>
  </si>
  <si>
    <r>
      <rPr>
        <b/>
        <sz val="14"/>
        <rFont val="Calibri"/>
        <family val="2"/>
        <scheme val="minor"/>
      </rPr>
      <t>Área que lidera el proceso de contratación:</t>
    </r>
    <r>
      <rPr>
        <sz val="14"/>
        <rFont val="Calibri"/>
        <family val="2"/>
        <scheme val="minor"/>
      </rPr>
      <t xml:space="preserve"> Gerencia Contable y Tributara y Gerencia de Actuaría</t>
    </r>
  </si>
  <si>
    <r>
      <t xml:space="preserve">Valor estimado del bien o servicio: </t>
    </r>
    <r>
      <rPr>
        <sz val="14"/>
        <rFont val="Calibri"/>
        <family val="2"/>
        <scheme val="minor"/>
      </rPr>
      <t>$2.142.000.000 Incluido Iva</t>
    </r>
  </si>
  <si>
    <r>
      <t xml:space="preserve">Fecha: </t>
    </r>
    <r>
      <rPr>
        <sz val="14"/>
        <rFont val="Calibri"/>
        <family val="2"/>
        <scheme val="minor"/>
      </rPr>
      <t>7-09-2022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</si>
</sst>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
      <b/>
      <sz val="14"/>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3">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9"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2" fillId="0" borderId="12" xfId="0" applyFont="1" applyBorder="1" applyAlignment="1">
      <alignment horizontal="left"/>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714374</xdr:colOff>
      <xdr:row>7</xdr:row>
      <xdr:rowOff>139700</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Relación riesgos"/>
    </sheetNames>
    <sheetDataSet>
      <sheetData sheetId="0"/>
      <sheetData sheetId="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zoomScale="85" zoomScaleNormal="85" workbookViewId="0">
      <selection activeCell="A2" sqref="A2:C8"/>
    </sheetView>
  </sheetViews>
  <sheetFormatPr baseColWidth="10" defaultColWidth="10.88671875" defaultRowHeight="14.4" x14ac:dyDescent="0.3"/>
  <cols>
    <col min="1" max="1" width="25.33203125" style="23" customWidth="1"/>
    <col min="2" max="4" width="25.33203125" style="10" customWidth="1"/>
    <col min="5" max="5" width="68.21875" style="10" customWidth="1"/>
    <col min="6" max="6" width="73.21875" style="10" customWidth="1"/>
    <col min="7" max="8" width="18.5546875" style="21" customWidth="1"/>
    <col min="9" max="9" width="83.21875" style="10" customWidth="1"/>
    <col min="10" max="10" width="163.88671875" style="10" customWidth="1"/>
    <col min="11" max="16384" width="10.88671875" style="10"/>
  </cols>
  <sheetData>
    <row r="1" spans="1:10" ht="18" x14ac:dyDescent="0.35">
      <c r="A1" s="22"/>
      <c r="B1" s="8"/>
      <c r="C1" s="8"/>
      <c r="D1" s="8"/>
      <c r="E1" s="9"/>
      <c r="F1" s="8"/>
      <c r="G1" s="20"/>
      <c r="H1" s="20"/>
      <c r="I1" s="8"/>
      <c r="J1" s="9"/>
    </row>
    <row r="2" spans="1:10" ht="14.55" customHeight="1" x14ac:dyDescent="0.3">
      <c r="A2" s="31"/>
      <c r="B2" s="32"/>
      <c r="C2" s="33"/>
      <c r="D2" s="42" t="s">
        <v>17</v>
      </c>
      <c r="E2" s="43"/>
      <c r="F2" s="43"/>
      <c r="G2" s="43"/>
      <c r="H2" s="43"/>
      <c r="I2" s="43"/>
      <c r="J2" s="43"/>
    </row>
    <row r="3" spans="1:10" ht="14.55" customHeight="1" x14ac:dyDescent="0.3">
      <c r="A3" s="34"/>
      <c r="B3" s="35"/>
      <c r="C3" s="36"/>
      <c r="D3" s="44"/>
      <c r="E3" s="45"/>
      <c r="F3" s="45"/>
      <c r="G3" s="45"/>
      <c r="H3" s="45"/>
      <c r="I3" s="45"/>
      <c r="J3" s="45"/>
    </row>
    <row r="4" spans="1:10" ht="14.55" customHeight="1" x14ac:dyDescent="0.3">
      <c r="A4" s="34"/>
      <c r="B4" s="35"/>
      <c r="C4" s="36"/>
      <c r="D4" s="46" t="s">
        <v>106</v>
      </c>
      <c r="E4" s="47"/>
      <c r="F4" s="48"/>
      <c r="G4" s="40"/>
      <c r="H4" s="40"/>
      <c r="I4" s="40"/>
      <c r="J4" s="40"/>
    </row>
    <row r="5" spans="1:10" ht="14.55" customHeight="1" x14ac:dyDescent="0.3">
      <c r="A5" s="34"/>
      <c r="B5" s="35"/>
      <c r="C5" s="36"/>
      <c r="D5" s="49"/>
      <c r="E5" s="50"/>
      <c r="F5" s="51"/>
      <c r="G5" s="40"/>
      <c r="H5" s="40"/>
      <c r="I5" s="40"/>
      <c r="J5" s="40"/>
    </row>
    <row r="6" spans="1:10" ht="18" x14ac:dyDescent="0.35">
      <c r="A6" s="34"/>
      <c r="B6" s="35"/>
      <c r="C6" s="36"/>
      <c r="D6" s="52" t="s">
        <v>107</v>
      </c>
      <c r="E6" s="29"/>
      <c r="F6" s="30"/>
      <c r="G6" s="41"/>
      <c r="H6" s="41"/>
      <c r="I6" s="41"/>
      <c r="J6" s="41"/>
    </row>
    <row r="7" spans="1:10" ht="18" x14ac:dyDescent="0.35">
      <c r="A7" s="34"/>
      <c r="B7" s="35"/>
      <c r="C7" s="36"/>
      <c r="D7" s="28" t="s">
        <v>108</v>
      </c>
      <c r="E7" s="29"/>
      <c r="F7" s="30"/>
      <c r="G7" s="41"/>
      <c r="H7" s="41"/>
      <c r="I7" s="41"/>
      <c r="J7" s="41"/>
    </row>
    <row r="8" spans="1:10" ht="18" x14ac:dyDescent="0.35">
      <c r="A8" s="37"/>
      <c r="B8" s="38"/>
      <c r="C8" s="39"/>
      <c r="D8" s="28" t="s">
        <v>109</v>
      </c>
      <c r="E8" s="29"/>
      <c r="F8" s="30"/>
      <c r="G8" s="41"/>
      <c r="H8" s="41"/>
      <c r="I8" s="41"/>
      <c r="J8" s="41"/>
    </row>
    <row r="9" spans="1:10" ht="18.45" customHeight="1" x14ac:dyDescent="0.35">
      <c r="A9" s="22"/>
      <c r="B9" s="11"/>
      <c r="C9" s="11"/>
      <c r="D9" s="11"/>
      <c r="E9" s="9"/>
      <c r="F9" s="8"/>
      <c r="G9" s="20"/>
      <c r="H9" s="20"/>
      <c r="I9" s="8"/>
      <c r="J9" s="9"/>
    </row>
    <row r="10" spans="1:10" ht="18.45" customHeight="1" x14ac:dyDescent="0.35">
      <c r="A10" s="22"/>
      <c r="B10" s="8"/>
      <c r="C10" s="8"/>
      <c r="D10" s="8"/>
      <c r="E10" s="9"/>
      <c r="F10" s="8"/>
      <c r="G10" s="20"/>
      <c r="H10" s="20"/>
      <c r="I10" s="8"/>
      <c r="J10" s="9"/>
    </row>
    <row r="11" spans="1:10" s="24" customFormat="1" ht="113.55" customHeight="1" x14ac:dyDescent="0.3">
      <c r="A11" s="5" t="s">
        <v>3</v>
      </c>
      <c r="B11" s="5" t="s">
        <v>71</v>
      </c>
      <c r="C11" s="5" t="s">
        <v>72</v>
      </c>
      <c r="D11" s="5" t="s">
        <v>73</v>
      </c>
      <c r="E11" s="5" t="s">
        <v>0</v>
      </c>
      <c r="F11" s="6" t="s">
        <v>7</v>
      </c>
      <c r="G11" s="7" t="s">
        <v>69</v>
      </c>
      <c r="H11" s="7" t="s">
        <v>70</v>
      </c>
      <c r="I11" s="6" t="s">
        <v>1</v>
      </c>
      <c r="J11" s="5" t="s">
        <v>2</v>
      </c>
    </row>
    <row r="12" spans="1:10" ht="166.95" customHeight="1" x14ac:dyDescent="0.3">
      <c r="A12" s="25" t="s">
        <v>77</v>
      </c>
      <c r="B12" s="18" t="s">
        <v>67</v>
      </c>
      <c r="C12" s="18" t="s">
        <v>66</v>
      </c>
      <c r="D12" s="18" t="s">
        <v>35</v>
      </c>
      <c r="E12" s="12" t="s">
        <v>87</v>
      </c>
      <c r="F12" s="12" t="s">
        <v>75</v>
      </c>
      <c r="G12" s="19">
        <v>1</v>
      </c>
      <c r="H12" s="19">
        <f>VLOOKUP(G12,[1]Hoja2!$A$2:$B$21,2,FALSE)</f>
        <v>9.9920072216264108E-16</v>
      </c>
      <c r="I12" s="12" t="s">
        <v>88</v>
      </c>
      <c r="J12" s="12" t="s">
        <v>91</v>
      </c>
    </row>
    <row r="13" spans="1:10" ht="409.2" customHeight="1" x14ac:dyDescent="0.3">
      <c r="A13" s="26"/>
      <c r="B13" s="18" t="s">
        <v>67</v>
      </c>
      <c r="C13" s="18" t="s">
        <v>66</v>
      </c>
      <c r="D13" s="18" t="s">
        <v>33</v>
      </c>
      <c r="E13" s="13" t="s">
        <v>89</v>
      </c>
      <c r="F13" s="14" t="s">
        <v>92</v>
      </c>
      <c r="G13" s="19">
        <v>1</v>
      </c>
      <c r="H13" s="19">
        <f>VLOOKUP(G13,[1]Hoja2!$A$2:$B$21,2,FALSE)</f>
        <v>9.9920072216264108E-16</v>
      </c>
      <c r="I13" s="12" t="s">
        <v>93</v>
      </c>
      <c r="J13" s="12" t="s">
        <v>94</v>
      </c>
    </row>
    <row r="14" spans="1:10" ht="133.05000000000001" customHeight="1" x14ac:dyDescent="0.3">
      <c r="A14" s="26"/>
      <c r="B14" s="18" t="s">
        <v>67</v>
      </c>
      <c r="C14" s="18" t="s">
        <v>66</v>
      </c>
      <c r="D14" s="18" t="s">
        <v>33</v>
      </c>
      <c r="E14" s="12" t="s">
        <v>16</v>
      </c>
      <c r="F14" s="12" t="s">
        <v>84</v>
      </c>
      <c r="G14" s="19">
        <v>1</v>
      </c>
      <c r="H14" s="19">
        <f>VLOOKUP(G14,[1]Hoja2!$A$2:$B$21,2,FALSE)</f>
        <v>9.9920072216264108E-16</v>
      </c>
      <c r="I14" s="12" t="s">
        <v>95</v>
      </c>
      <c r="J14" s="12" t="s">
        <v>79</v>
      </c>
    </row>
    <row r="15" spans="1:10" ht="225.45" customHeight="1" x14ac:dyDescent="0.3">
      <c r="A15" s="26"/>
      <c r="B15" s="18" t="s">
        <v>67</v>
      </c>
      <c r="C15" s="18" t="s">
        <v>66</v>
      </c>
      <c r="D15" s="18" t="s">
        <v>33</v>
      </c>
      <c r="E15" s="12" t="s">
        <v>96</v>
      </c>
      <c r="F15" s="12" t="s">
        <v>97</v>
      </c>
      <c r="G15" s="19">
        <v>1</v>
      </c>
      <c r="H15" s="19">
        <f>VLOOKUP(G15,[1]Hoja2!$A$2:$B$21,2,FALSE)</f>
        <v>9.9920072216264108E-16</v>
      </c>
      <c r="I15" s="12" t="s">
        <v>18</v>
      </c>
      <c r="J15" s="12" t="s">
        <v>98</v>
      </c>
    </row>
    <row r="16" spans="1:10" ht="227.4" customHeight="1" x14ac:dyDescent="0.3">
      <c r="A16" s="26"/>
      <c r="B16" s="18" t="s">
        <v>67</v>
      </c>
      <c r="C16" s="18" t="s">
        <v>68</v>
      </c>
      <c r="D16" s="18" t="s">
        <v>35</v>
      </c>
      <c r="E16" s="12" t="s">
        <v>8</v>
      </c>
      <c r="F16" s="12" t="s">
        <v>99</v>
      </c>
      <c r="G16" s="19">
        <v>1</v>
      </c>
      <c r="H16" s="19">
        <f>VLOOKUP(G16,[1]Hoja2!$A$2:$B$21,2,FALSE)</f>
        <v>9.9920072216264108E-16</v>
      </c>
      <c r="I16" s="14" t="s">
        <v>19</v>
      </c>
      <c r="J16" s="12" t="s">
        <v>100</v>
      </c>
    </row>
    <row r="17" spans="1:10" ht="105" customHeight="1" x14ac:dyDescent="0.3">
      <c r="A17" s="26"/>
      <c r="B17" s="18" t="s">
        <v>67</v>
      </c>
      <c r="C17" s="18" t="s">
        <v>66</v>
      </c>
      <c r="D17" s="18" t="s">
        <v>33</v>
      </c>
      <c r="E17" s="12" t="s">
        <v>74</v>
      </c>
      <c r="F17" s="15" t="s">
        <v>76</v>
      </c>
      <c r="G17" s="19">
        <v>0.5</v>
      </c>
      <c r="H17" s="19">
        <f>VLOOKUP(G17,'Explicación campos Matriz'!A50:B70,2,FALSE)</f>
        <v>0.500000000000001</v>
      </c>
      <c r="I17" s="12" t="s">
        <v>101</v>
      </c>
      <c r="J17" s="12" t="s">
        <v>11</v>
      </c>
    </row>
    <row r="18" spans="1:10" ht="106.5" customHeight="1" x14ac:dyDescent="0.3">
      <c r="A18" s="27"/>
      <c r="B18" s="18" t="s">
        <v>67</v>
      </c>
      <c r="C18" s="18" t="s">
        <v>66</v>
      </c>
      <c r="D18" s="18" t="s">
        <v>33</v>
      </c>
      <c r="E18" s="12" t="s">
        <v>9</v>
      </c>
      <c r="F18" s="12" t="s">
        <v>85</v>
      </c>
      <c r="G18" s="19">
        <v>0.4</v>
      </c>
      <c r="H18" s="19">
        <f>VLOOKUP(G18,[1]Hoja2!$A$2:$B$21,2,FALSE)</f>
        <v>0.6</v>
      </c>
      <c r="I18" s="12" t="s">
        <v>10</v>
      </c>
      <c r="J18" s="12" t="s">
        <v>86</v>
      </c>
    </row>
    <row r="19" spans="1:10" ht="93" customHeight="1" x14ac:dyDescent="0.3">
      <c r="A19" s="26" t="s">
        <v>5</v>
      </c>
      <c r="B19" s="18" t="s">
        <v>67</v>
      </c>
      <c r="C19" s="18" t="s">
        <v>68</v>
      </c>
      <c r="D19" s="18" t="s">
        <v>29</v>
      </c>
      <c r="E19" s="1" t="s">
        <v>12</v>
      </c>
      <c r="F19" s="16" t="s">
        <v>102</v>
      </c>
      <c r="G19" s="19">
        <v>0.3</v>
      </c>
      <c r="H19" s="19">
        <v>0.7</v>
      </c>
      <c r="I19" s="12" t="s">
        <v>90</v>
      </c>
      <c r="J19" s="1" t="s">
        <v>81</v>
      </c>
    </row>
    <row r="20" spans="1:10" ht="55.5" customHeight="1" x14ac:dyDescent="0.3">
      <c r="A20" s="26"/>
      <c r="B20" s="18" t="s">
        <v>67</v>
      </c>
      <c r="C20" s="18" t="s">
        <v>66</v>
      </c>
      <c r="D20" s="18" t="s">
        <v>33</v>
      </c>
      <c r="E20" s="1" t="s">
        <v>80</v>
      </c>
      <c r="F20" s="16" t="s">
        <v>20</v>
      </c>
      <c r="G20" s="19">
        <v>1</v>
      </c>
      <c r="H20" s="19">
        <f>VLOOKUP(G20,'Explicación campos Matriz'!A50:B70,2,FALSE)</f>
        <v>9.9920072216264108E-16</v>
      </c>
      <c r="I20" s="17" t="s">
        <v>21</v>
      </c>
      <c r="J20" s="1" t="s">
        <v>13</v>
      </c>
    </row>
    <row r="21" spans="1:10" ht="37.049999999999997" customHeight="1" x14ac:dyDescent="0.3">
      <c r="A21" s="26"/>
      <c r="B21" s="18" t="s">
        <v>67</v>
      </c>
      <c r="C21" s="18" t="s">
        <v>66</v>
      </c>
      <c r="D21" s="18" t="s">
        <v>33</v>
      </c>
      <c r="E21" s="1" t="s">
        <v>14</v>
      </c>
      <c r="F21" s="16" t="s">
        <v>22</v>
      </c>
      <c r="G21" s="19">
        <v>1</v>
      </c>
      <c r="H21" s="19">
        <f>VLOOKUP(G21,[1]Hoja2!$A$2:$B$21,2,FALSE)</f>
        <v>9.9920072216264108E-16</v>
      </c>
      <c r="I21" s="14" t="s">
        <v>25</v>
      </c>
      <c r="J21" s="1" t="s">
        <v>103</v>
      </c>
    </row>
    <row r="22" spans="1:10" ht="55.5" customHeight="1" x14ac:dyDescent="0.3">
      <c r="A22" s="27"/>
      <c r="B22" s="18" t="s">
        <v>67</v>
      </c>
      <c r="C22" s="18" t="s">
        <v>68</v>
      </c>
      <c r="D22" s="18" t="s">
        <v>37</v>
      </c>
      <c r="E22" s="1" t="s">
        <v>104</v>
      </c>
      <c r="F22" s="16" t="s">
        <v>23</v>
      </c>
      <c r="G22" s="19">
        <v>0.5</v>
      </c>
      <c r="H22" s="19">
        <f>VLOOKUP(G22,[1]Hoja2!$A$2:$B$21,2,FALSE)</f>
        <v>0.500000000000001</v>
      </c>
      <c r="I22" s="14" t="s">
        <v>24</v>
      </c>
      <c r="J22" s="1" t="s">
        <v>105</v>
      </c>
    </row>
    <row r="23" spans="1:10" ht="55.5" customHeight="1" x14ac:dyDescent="0.3">
      <c r="A23" s="6" t="s">
        <v>15</v>
      </c>
      <c r="B23" s="18" t="s">
        <v>67</v>
      </c>
      <c r="C23" s="18" t="s">
        <v>66</v>
      </c>
      <c r="D23" s="18" t="s">
        <v>33</v>
      </c>
      <c r="E23" s="1" t="s">
        <v>26</v>
      </c>
      <c r="F23" s="16" t="s">
        <v>82</v>
      </c>
      <c r="G23" s="19">
        <v>0.5</v>
      </c>
      <c r="H23" s="19">
        <f>VLOOKUP(G23,[1]Hoja2!$A$2:$B$21,2,FALSE)</f>
        <v>0.500000000000001</v>
      </c>
      <c r="I23" s="14" t="s">
        <v>27</v>
      </c>
      <c r="J23" s="1" t="s">
        <v>83</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RowHeight="14.4" x14ac:dyDescent="0.3"/>
  <sheetData>
    <row r="1" spans="1:2" x14ac:dyDescent="0.3">
      <c r="A1" t="s">
        <v>28</v>
      </c>
    </row>
    <row r="2" spans="1:2" x14ac:dyDescent="0.3">
      <c r="A2" t="s">
        <v>29</v>
      </c>
      <c r="B2" t="s">
        <v>30</v>
      </c>
    </row>
    <row r="3" spans="1:2" x14ac:dyDescent="0.3">
      <c r="A3" t="s">
        <v>31</v>
      </c>
      <c r="B3" t="s">
        <v>32</v>
      </c>
    </row>
    <row r="4" spans="1:2" x14ac:dyDescent="0.3">
      <c r="A4" t="s">
        <v>33</v>
      </c>
      <c r="B4" t="s">
        <v>34</v>
      </c>
    </row>
    <row r="5" spans="1:2" x14ac:dyDescent="0.3">
      <c r="A5" t="s">
        <v>35</v>
      </c>
      <c r="B5" t="s">
        <v>36</v>
      </c>
    </row>
    <row r="6" spans="1:2" x14ac:dyDescent="0.3">
      <c r="A6" t="s">
        <v>37</v>
      </c>
      <c r="B6" t="s">
        <v>38</v>
      </c>
    </row>
    <row r="7" spans="1:2" x14ac:dyDescent="0.3">
      <c r="A7" t="s">
        <v>39</v>
      </c>
      <c r="B7" t="s">
        <v>40</v>
      </c>
    </row>
    <row r="8" spans="1:2" x14ac:dyDescent="0.3">
      <c r="A8" t="s">
        <v>41</v>
      </c>
      <c r="B8" t="s">
        <v>42</v>
      </c>
    </row>
    <row r="9" spans="1:2" x14ac:dyDescent="0.3">
      <c r="A9" t="s">
        <v>43</v>
      </c>
      <c r="B9" t="s">
        <v>44</v>
      </c>
    </row>
    <row r="14" spans="1:2" ht="40.200000000000003" x14ac:dyDescent="0.3">
      <c r="A14" s="2" t="s">
        <v>45</v>
      </c>
      <c r="B14" t="s">
        <v>46</v>
      </c>
    </row>
    <row r="15" spans="1:2" x14ac:dyDescent="0.3">
      <c r="A15">
        <v>1</v>
      </c>
      <c r="B15" t="s">
        <v>47</v>
      </c>
    </row>
    <row r="16" spans="1:2" x14ac:dyDescent="0.3">
      <c r="A16">
        <v>2</v>
      </c>
      <c r="B16" t="s">
        <v>48</v>
      </c>
    </row>
    <row r="17" spans="1:2" x14ac:dyDescent="0.3">
      <c r="A17">
        <v>3</v>
      </c>
      <c r="B17" t="s">
        <v>49</v>
      </c>
    </row>
    <row r="18" spans="1:2" x14ac:dyDescent="0.3">
      <c r="A18">
        <v>4</v>
      </c>
      <c r="B18" t="s">
        <v>50</v>
      </c>
    </row>
    <row r="19" spans="1:2" x14ac:dyDescent="0.3">
      <c r="A19">
        <v>5</v>
      </c>
      <c r="B19" t="s">
        <v>51</v>
      </c>
    </row>
    <row r="23" spans="1:2" ht="28.8" x14ac:dyDescent="0.3">
      <c r="A23" s="3" t="s">
        <v>52</v>
      </c>
      <c r="B23" t="s">
        <v>46</v>
      </c>
    </row>
    <row r="24" spans="1:2" x14ac:dyDescent="0.3">
      <c r="A24">
        <v>1</v>
      </c>
      <c r="B24" t="s">
        <v>53</v>
      </c>
    </row>
    <row r="25" spans="1:2" x14ac:dyDescent="0.3">
      <c r="A25">
        <v>2</v>
      </c>
      <c r="B25" t="s">
        <v>54</v>
      </c>
    </row>
    <row r="26" spans="1:2" x14ac:dyDescent="0.3">
      <c r="A26">
        <v>3</v>
      </c>
      <c r="B26" t="s">
        <v>55</v>
      </c>
    </row>
    <row r="27" spans="1:2" x14ac:dyDescent="0.3">
      <c r="A27">
        <v>4</v>
      </c>
      <c r="B27" t="s">
        <v>56</v>
      </c>
    </row>
    <row r="28" spans="1:2" x14ac:dyDescent="0.3">
      <c r="A28">
        <v>5</v>
      </c>
      <c r="B28" t="s">
        <v>57</v>
      </c>
    </row>
    <row r="31" spans="1:2" ht="28.8" x14ac:dyDescent="0.3">
      <c r="A31" s="3" t="s">
        <v>58</v>
      </c>
      <c r="B31" t="s">
        <v>46</v>
      </c>
    </row>
    <row r="32" spans="1:2" x14ac:dyDescent="0.3">
      <c r="A32">
        <v>2</v>
      </c>
      <c r="B32" t="s">
        <v>59</v>
      </c>
    </row>
    <row r="33" spans="1:5" x14ac:dyDescent="0.3">
      <c r="A33">
        <v>3</v>
      </c>
      <c r="B33" t="s">
        <v>59</v>
      </c>
    </row>
    <row r="34" spans="1:5" x14ac:dyDescent="0.3">
      <c r="A34">
        <v>4</v>
      </c>
      <c r="B34" t="s">
        <v>59</v>
      </c>
    </row>
    <row r="35" spans="1:5" x14ac:dyDescent="0.3">
      <c r="A35">
        <v>5</v>
      </c>
      <c r="B35" t="s">
        <v>60</v>
      </c>
    </row>
    <row r="36" spans="1:5" x14ac:dyDescent="0.3">
      <c r="A36">
        <v>6</v>
      </c>
      <c r="B36" t="s">
        <v>61</v>
      </c>
    </row>
    <row r="37" spans="1:5" x14ac:dyDescent="0.3">
      <c r="A37">
        <v>7</v>
      </c>
      <c r="B37" t="s">
        <v>61</v>
      </c>
    </row>
    <row r="38" spans="1:5" x14ac:dyDescent="0.3">
      <c r="A38">
        <v>8</v>
      </c>
      <c r="B38" t="s">
        <v>62</v>
      </c>
    </row>
    <row r="39" spans="1:5" x14ac:dyDescent="0.3">
      <c r="A39">
        <v>9</v>
      </c>
      <c r="B39" t="s">
        <v>62</v>
      </c>
    </row>
    <row r="40" spans="1:5" x14ac:dyDescent="0.3">
      <c r="A40">
        <v>10</v>
      </c>
      <c r="B40" t="s">
        <v>62</v>
      </c>
    </row>
    <row r="44" spans="1:5" x14ac:dyDescent="0.3">
      <c r="A44" t="s">
        <v>78</v>
      </c>
      <c r="C44" t="s">
        <v>63</v>
      </c>
      <c r="E44" t="s">
        <v>64</v>
      </c>
    </row>
    <row r="45" spans="1:5" x14ac:dyDescent="0.3">
      <c r="A45" t="s">
        <v>4</v>
      </c>
      <c r="C45" t="s">
        <v>65</v>
      </c>
      <c r="E45" t="s">
        <v>66</v>
      </c>
    </row>
    <row r="46" spans="1:5" x14ac:dyDescent="0.3">
      <c r="A46" t="s">
        <v>5</v>
      </c>
      <c r="C46" t="s">
        <v>67</v>
      </c>
      <c r="E46" t="s">
        <v>68</v>
      </c>
    </row>
    <row r="47" spans="1:5" x14ac:dyDescent="0.3">
      <c r="A47" t="s">
        <v>15</v>
      </c>
    </row>
    <row r="48" spans="1:5" x14ac:dyDescent="0.3">
      <c r="A48" t="s">
        <v>6</v>
      </c>
    </row>
    <row r="50" spans="1:2" x14ac:dyDescent="0.3">
      <c r="A50" s="4">
        <v>0</v>
      </c>
      <c r="B50" s="4">
        <v>1</v>
      </c>
    </row>
    <row r="51" spans="1:2" x14ac:dyDescent="0.3">
      <c r="A51" s="4">
        <v>0.05</v>
      </c>
      <c r="B51" s="4">
        <v>0.95</v>
      </c>
    </row>
    <row r="52" spans="1:2" x14ac:dyDescent="0.3">
      <c r="A52" s="4">
        <v>0.1</v>
      </c>
      <c r="B52" s="4">
        <v>0.9</v>
      </c>
    </row>
    <row r="53" spans="1:2" x14ac:dyDescent="0.3">
      <c r="A53" s="4">
        <v>0.15</v>
      </c>
      <c r="B53" s="4">
        <v>0.85</v>
      </c>
    </row>
    <row r="54" spans="1:2" x14ac:dyDescent="0.3">
      <c r="A54" s="4">
        <v>0.2</v>
      </c>
      <c r="B54" s="4">
        <v>0.8</v>
      </c>
    </row>
    <row r="55" spans="1:2" x14ac:dyDescent="0.3">
      <c r="A55" s="4">
        <v>0.25</v>
      </c>
      <c r="B55" s="4">
        <v>0.75</v>
      </c>
    </row>
    <row r="56" spans="1:2" x14ac:dyDescent="0.3">
      <c r="A56" s="4">
        <v>0.3</v>
      </c>
      <c r="B56" s="4">
        <v>0.7</v>
      </c>
    </row>
    <row r="57" spans="1:2" x14ac:dyDescent="0.3">
      <c r="A57" s="4">
        <v>0.35</v>
      </c>
      <c r="B57" s="4">
        <v>0.65</v>
      </c>
    </row>
    <row r="58" spans="1:2" x14ac:dyDescent="0.3">
      <c r="A58" s="4">
        <v>0.4</v>
      </c>
      <c r="B58" s="4">
        <v>0.6</v>
      </c>
    </row>
    <row r="59" spans="1:2" x14ac:dyDescent="0.3">
      <c r="A59" s="4">
        <v>0.45</v>
      </c>
      <c r="B59" s="4">
        <v>0.55000000000000104</v>
      </c>
    </row>
    <row r="60" spans="1:2" x14ac:dyDescent="0.3">
      <c r="A60" s="4">
        <v>0.5</v>
      </c>
      <c r="B60" s="4">
        <v>0.500000000000001</v>
      </c>
    </row>
    <row r="61" spans="1:2" x14ac:dyDescent="0.3">
      <c r="A61" s="4">
        <v>0.55000000000000004</v>
      </c>
      <c r="B61" s="4">
        <v>0.45000000000000101</v>
      </c>
    </row>
    <row r="62" spans="1:2" x14ac:dyDescent="0.3">
      <c r="A62" s="4">
        <v>0.6</v>
      </c>
      <c r="B62" s="4">
        <v>0.40000000000000102</v>
      </c>
    </row>
    <row r="63" spans="1:2" x14ac:dyDescent="0.3">
      <c r="A63" s="4">
        <v>0.65</v>
      </c>
      <c r="B63" s="4">
        <v>0.35000000000000098</v>
      </c>
    </row>
    <row r="64" spans="1:2" x14ac:dyDescent="0.3">
      <c r="A64" s="4">
        <v>0.7</v>
      </c>
      <c r="B64" s="4">
        <v>0.30000000000000099</v>
      </c>
    </row>
    <row r="65" spans="1:2" x14ac:dyDescent="0.3">
      <c r="A65" s="4">
        <v>0.75</v>
      </c>
      <c r="B65" s="4">
        <v>0.250000000000001</v>
      </c>
    </row>
    <row r="66" spans="1:2" x14ac:dyDescent="0.3">
      <c r="A66" s="4">
        <v>0.8</v>
      </c>
      <c r="B66" s="4">
        <v>0.20000000000000101</v>
      </c>
    </row>
    <row r="67" spans="1:2" x14ac:dyDescent="0.3">
      <c r="A67" s="4">
        <v>0.85</v>
      </c>
      <c r="B67" s="4">
        <v>0.15000000000000099</v>
      </c>
    </row>
    <row r="68" spans="1:2" x14ac:dyDescent="0.3">
      <c r="A68" s="4">
        <v>0.9</v>
      </c>
      <c r="B68" s="4">
        <v>0.100000000000001</v>
      </c>
    </row>
    <row r="69" spans="1:2" x14ac:dyDescent="0.3">
      <c r="A69" s="4">
        <v>0.95</v>
      </c>
      <c r="B69" s="4">
        <v>5.0000000000000898E-2</v>
      </c>
    </row>
    <row r="70" spans="1:2" x14ac:dyDescent="0.3">
      <c r="A70" s="4">
        <v>1</v>
      </c>
      <c r="B70" s="4">
        <v>9.9920072216264108E-16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GISELA AYURE AGUILAR</dc:creator>
  <cp:lastModifiedBy>ROSSMARY PULIDO AMEZQUITA</cp:lastModifiedBy>
  <dcterms:created xsi:type="dcterms:W3CDTF">2021-08-12T20:03:14Z</dcterms:created>
  <dcterms:modified xsi:type="dcterms:W3CDTF">2022-09-08T00:00:07Z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