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aprevisora-my.sharepoint.com/personal/milena_acosta_previsora_gov_co1/Documents/PLAN DE INCENTIVOS/2024/PLAN DE FORMACION INTERNACIONAL/"/>
    </mc:Choice>
  </mc:AlternateContent>
  <xr:revisionPtr revIDLastSave="14" documentId="8_{6096AD24-B27A-4CD3-816C-CF8D1FD47DB5}" xr6:coauthVersionLast="47" xr6:coauthVersionMax="47" xr10:uidLastSave="{7B0A87BC-66A3-40A8-BEBE-AF6414CEEEAF}"/>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5" l="1"/>
  <c r="H12" i="5"/>
  <c r="H19" i="5"/>
  <c r="H20" i="5"/>
  <c r="H17" i="5"/>
  <c r="H13" i="5"/>
  <c r="H24" i="5" l="1"/>
  <c r="H23" i="5"/>
  <c r="H21" i="5"/>
  <c r="H18" i="5"/>
  <c r="H16" i="5"/>
  <c r="H15" i="5"/>
  <c r="H14" i="5"/>
</calcChain>
</file>

<file path=xl/sharedStrings.xml><?xml version="1.0" encoding="utf-8"?>
<sst xmlns="http://schemas.openxmlformats.org/spreadsheetml/2006/main" count="166" uniqueCount="116">
  <si>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</si>
  <si>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</si>
  <si>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</si>
  <si>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</si>
  <si>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</si>
  <si>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</si>
  <si>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</si>
  <si>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</si>
  <si>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</si>
  <si>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</si>
  <si>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</si>
  <si>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</si>
  <si>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</si>
  <si>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</si>
  <si>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</si>
  <si>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</si>
  <si>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</si>
  <si>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</si>
  <si>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</si>
  <si>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</si>
  <si>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</si>
  <si>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</si>
  <si>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</si>
  <si>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</si>
  <si>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</si>
  <si>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</si>
  <si>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</si>
  <si>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Incumplimiento o demoras en la presentación de los requisitos soportes establecidos por la Compañía para la contratación.</t>
  </si>
  <si>
    <t xml:space="preserve">
1. Retraso en el proceso de selección y contratación por no contar con los documentos y aprobaciones requeridas.  
2. Indisponibilidad de los servicios que se requieren para el proceso.</t>
  </si>
  <si>
    <t>Externo</t>
  </si>
  <si>
    <t>Seleccionar un proveedor que no cuente con la capacidad y experiencia requerida para el desarrollo del contrato.</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</si>
  <si>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</si>
  <si>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</si>
  <si>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</si>
  <si>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</si>
  <si>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</si>
  <si>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</si>
  <si>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</si>
  <si>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</si>
  <si>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</si>
  <si>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</si>
  <si>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</si>
  <si>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</si>
  <si>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</si>
  <si>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Inadecuada supervisión o control de ejecución del contrato.</t>
  </si>
  <si>
    <t>1. Seguimiento y monitoreo inadecuado del contrato.</t>
  </si>
  <si>
    <t>1. Realizar pagos de servicios que realmente no recibe la Compañía.</t>
  </si>
  <si>
    <t>Regulatorio</t>
  </si>
  <si>
    <t>1. Cambios en el contrato y posible variación en el valor del mismo.</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</si>
  <si>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</si>
  <si>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</si>
  <si>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</si>
  <si>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</si>
  <si>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</si>
  <si>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</si>
  <si>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</si>
  <si>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</si>
  <si>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</si>
  <si>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</si>
  <si>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</si>
  <si>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</si>
  <si>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</si>
  <si>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</si>
  <si>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</si>
  <si>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</si>
  <si>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</si>
  <si>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</si>
  <si>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</si>
  <si>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</si>
  <si>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</si>
  <si>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</si>
  <si>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</si>
  <si>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</si>
  <si>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</si>
  <si>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</si>
  <si>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</si>
  <si>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</si>
  <si>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</si>
  <si>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</si>
  <si>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</si>
  <si>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</si>
  <si>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</si>
  <si>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</si>
  <si>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</si>
  <si>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</si>
  <si>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</si>
  <si>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</si>
  <si>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</si>
  <si>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</si>
  <si>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</si>
  <si>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</si>
  <si>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</si>
  <si>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1. Estudio de mercado con firmas especializadas con experiencia que cuente con las especificaciones técnicas, tecnológicas, financieras y/o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</si>
  <si>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operativos  para realizar esta revisión al momento de la recepción de las propuestas.</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</si>
  <si>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y/o jurídicas requeridas por la compañía, lo que puede ocasionar que no se garantice la selección adecuada de la firma
5. Presentar por parte del oferente precios artificialmente bajos. </t>
  </si>
  <si>
    <t xml:space="preserve">1. Falta de capacidad financiera del Contratista.
2.Falta de recurso humano para el desarrollo de las actividades.
3.Inoportunidad en la prestación de los servicios por parte de terceros </t>
  </si>
  <si>
    <t>1. Incumplimiento de las actividades contratadas</t>
  </si>
  <si>
    <t>Impedimento para la ejecución del contrato</t>
  </si>
  <si>
    <t>Recibir bienes o servicios con una calidad o en condiciones diferentes a las que fueron solicitadas contractualmente por la Compañía o no recibirlos</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</si>
  <si>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SMMLV, al igual que se validan precios del mercado por medio de cotizaciones y consultas en internet.
4. Gestionar la apropiación futura y el CDP de la contratación de acuerdo con los procedimientos establecidos.</t>
  </si>
  <si>
    <t>1. Falta de definición de las necesidades que permiten la ejecución correcta y oportuna del proceso.
2. Generación de un documento que no cuente o no defina adecuadamente las especificaciones técnicas, tecnológicas, financieras y/o jurídicas requeridas por la compañía, lo que puede ocasionar que no se garantice la selección adecuada de la firma.                                                                                                                                             
3. Error Humano de la áreas participantes en la contratación, en la transcripción de los documentos. 
4. Falta de definición de un equipo interdisciplinario (Planeación Financiera, Contratación, Riesgos,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</si>
  <si>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t>
  </si>
  <si>
    <t>1. Seguimiento permanente para recibir la respuesta oportuna de las diferentes áreas para la definición del documento. 
2. Entrega de todos los documentos necesarios para ser incluidos en la invitación
3. Presentación ante Comité y demás que aplique, con los requisitos establecidos.</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</si>
  <si>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contratación y más involucrados, para garantizar el cumplimiento de los requisitos definidos para la contratación.</t>
    </r>
  </si>
  <si>
    <t>1. Validar que el proponente cumple con la capacidad financiera y de recursos humano para cumplir con las obligaciones de la contratación.
2. Realizar el informe de supervisión del contrato.
3. Validar que el proveedor cuente con la experiencia en la prestación de servicios similares a la contratación.</t>
  </si>
  <si>
    <t>1. Presentar el informe de supervisión en el periodo establecido.
2. Seguimiento por parte de los funcionarios definidos para la ejecución del contrato.
3. Cumplir con la documentación requerida en el contrato y cada una de las especificaciones establecidas en el proceso.</t>
  </si>
  <si>
    <t>1. Establecer las actividades que se llevarán a cabo para garantizar el cumplimiento del contrato y emitir recomendaciones que conduzcan a la prestación óptima del servicio contratado.</t>
  </si>
  <si>
    <t>1. Falta de capacidad financiera del Contratista
2. Incumplimiento parcial o total de las obligaciones por parte del contratista.     
3. Dificultad para conseguir recursos financieros necesarios para lograr el objetivo del contrato.
4. Paros, huelgas, actos terroristas, y hechos similares que tengan impacto en la ejecución del contrato.
5. Suspensiones y/o prórrogas del plazo de ejecución contractual, por causas no imputables al contratista.
6. Cambios normativos y de línea jurisprudencial permanente.</t>
  </si>
  <si>
    <t>1. Supervisión del contrato para validar el cumplimiento de lo pactado.
2. Seguimiento a cada una de las actividades establecidas para a ejecución del contrato.</t>
  </si>
  <si>
    <t>Gerencia de Desarrollo Comercial</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</si>
  <si>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demás áreas que aplique.
4. Inoportunidad en la publicación de los términos de la contratación.</t>
  </si>
  <si>
    <t>Cambios en las condiciones políticas, sociales, salubridad o cualquier otra situación que se presente en el lugar de ejecución del contrato.</t>
  </si>
  <si>
    <t>1. Informarse permanentemente de las condiciones políticas, sociales, salubridad que aplican en el lugar de ejecución del contrato.</t>
  </si>
  <si>
    <t>12 marzo de 2025</t>
  </si>
  <si>
    <t>$1.323.237.474 incluido IVA</t>
  </si>
  <si>
    <t>Prestación de servicios en el exterior por parte de una agencia de viajes para la ejecución del viaje de intermediarios con destino a Italia, el suministro de tiquetes aéreos nacionales e internacionales, alojamiento, desplazamientos terrestres, asesoría y trámites conexos con este tipo de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</si>
</sst>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1"/>
      <name val="Calibri"/>
      <family val="2"/>
    </font>
    <font>
      <b/>
      <sz val="12"/>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9227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9" fontId="4" fillId="0" borderId="0" applyFont="0" applyFill="0" applyBorder="0" applyAlignment="0" applyProtection="0"/>
    <xf numFmtId="0" fontId="9" fillId="0" borderId="0"/>
  </cellStyleXfs>
  <cellXfs count="53">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3" fontId="10" fillId="3" borderId="1" xfId="2"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textRotation="90" wrapText="1"/>
    </xf>
  </cellXfs>
  <cellStyles count="3">
    <cellStyle name="Normal" xfId="0" builtinId="0"/>
    <cellStyle name="Normal 9" xfId="2" xr:uid="{5822119F-29DA-4631-A467-027364839DC9}"/>
    <cellStyle name="Porcentaje" xfId="1" builtinId="5"/>
  </cellStyles>
  <dxfs count="0"/>
  <tableStyles count="0" defaultTableStyle="TableStyleMedium2" defaultPivotStyle="PivotStyleLight16"/>
  <colors>
    <mruColors>
      <color rgb="FF5922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1111249</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4"/>
  <sheetViews>
    <sheetView showGridLines="0" tabSelected="1" zoomScale="50" zoomScaleNormal="50" workbookViewId="0">
      <pane xSplit="5" ySplit="11" topLeftCell="G12" activePane="bottomRight" state="frozen"/>
      <selection pane="topRight" activeCell="F1" sqref="F1"/>
      <selection pane="bottomLeft" activeCell="A12" sqref="A12"/>
      <selection pane="bottomRight" activeCell="G4" sqref="G4:J5"/>
    </sheetView>
  </sheetViews>
  <sheetFormatPr baseColWidth="10" defaultColWidth="10.81640625" defaultRowHeight="14.5" x14ac:dyDescent="0.35"/>
  <cols>
    <col min="1" max="1" width="25.453125" style="20" customWidth="1"/>
    <col min="2" max="2" width="19.7265625" style="7" customWidth="1"/>
    <col min="3" max="3" width="17.453125" style="7" customWidth="1"/>
    <col min="4" max="4" width="13.453125" style="7" customWidth="1"/>
    <col min="5" max="5" width="49.7265625" style="7" customWidth="1"/>
    <col min="6" max="6" width="83.7265625" style="7" customWidth="1"/>
    <col min="7" max="7" width="14.7265625" style="18" customWidth="1"/>
    <col min="8" max="8" width="14.54296875" style="18" customWidth="1"/>
    <col min="9" max="9" width="83.1796875" style="7" customWidth="1"/>
    <col min="10" max="10" width="163.81640625" style="7" customWidth="1"/>
    <col min="11" max="16384" width="10.81640625" style="7"/>
  </cols>
  <sheetData>
    <row r="1" spans="1:10" ht="18.5" x14ac:dyDescent="0.45">
      <c r="A1" s="19"/>
      <c r="B1" s="5"/>
      <c r="C1" s="5"/>
      <c r="D1" s="5"/>
      <c r="E1" s="6"/>
      <c r="F1" s="5"/>
      <c r="G1" s="17"/>
      <c r="H1" s="17"/>
      <c r="I1" s="5"/>
      <c r="J1" s="6"/>
    </row>
    <row r="2" spans="1:10" ht="14.5" customHeight="1" x14ac:dyDescent="0.35">
      <c r="A2" s="25"/>
      <c r="B2" s="26"/>
      <c r="C2" s="27"/>
      <c r="D2" s="36" t="s">
        <v>0</v>
      </c>
      <c r="E2" s="37"/>
      <c r="F2" s="37"/>
      <c r="G2" s="37"/>
      <c r="H2" s="37"/>
      <c r="I2" s="37"/>
      <c r="J2" s="37"/>
    </row>
    <row r="3" spans="1:10" ht="14.5" customHeight="1" x14ac:dyDescent="0.35">
      <c r="A3" s="28"/>
      <c r="B3" s="29"/>
      <c r="C3" s="30"/>
      <c r="D3" s="38"/>
      <c r="E3" s="39"/>
      <c r="F3" s="39"/>
      <c r="G3" s="39"/>
      <c r="H3" s="39"/>
      <c r="I3" s="39"/>
      <c r="J3" s="39"/>
    </row>
    <row r="4" spans="1:10" ht="14.5" customHeight="1" x14ac:dyDescent="0.35">
      <c r="A4" s="28"/>
      <c r="B4" s="29"/>
      <c r="C4" s="30"/>
      <c r="D4" s="40" t="s">
        <v>1</v>
      </c>
      <c r="E4" s="41"/>
      <c r="F4" s="42"/>
      <c r="G4" s="34" t="s">
        <v>115</v>
      </c>
      <c r="H4" s="34"/>
      <c r="I4" s="34"/>
      <c r="J4" s="34"/>
    </row>
    <row r="5" spans="1:10" ht="14.5" customHeight="1" x14ac:dyDescent="0.35">
      <c r="A5" s="28"/>
      <c r="B5" s="29"/>
      <c r="C5" s="30"/>
      <c r="D5" s="43"/>
      <c r="E5" s="44"/>
      <c r="F5" s="45"/>
      <c r="G5" s="34"/>
      <c r="H5" s="34"/>
      <c r="I5" s="34"/>
      <c r="J5" s="34"/>
    </row>
    <row r="6" spans="1:10" ht="18.5" x14ac:dyDescent="0.45">
      <c r="A6" s="28"/>
      <c r="B6" s="29"/>
      <c r="C6" s="30"/>
      <c r="D6" s="22" t="s">
        <v>2</v>
      </c>
      <c r="E6" s="23"/>
      <c r="F6" s="24"/>
      <c r="G6" s="35" t="s">
        <v>109</v>
      </c>
      <c r="H6" s="35"/>
      <c r="I6" s="35"/>
      <c r="J6" s="35"/>
    </row>
    <row r="7" spans="1:10" ht="18.5" x14ac:dyDescent="0.45">
      <c r="A7" s="28"/>
      <c r="B7" s="29"/>
      <c r="C7" s="30"/>
      <c r="D7" s="22" t="s">
        <v>3</v>
      </c>
      <c r="E7" s="23"/>
      <c r="F7" s="24"/>
      <c r="G7" s="35" t="s">
        <v>114</v>
      </c>
      <c r="H7" s="35"/>
      <c r="I7" s="35"/>
      <c r="J7" s="35"/>
    </row>
    <row r="8" spans="1:10" ht="18.5" x14ac:dyDescent="0.45">
      <c r="A8" s="31"/>
      <c r="B8" s="32"/>
      <c r="C8" s="33"/>
      <c r="D8" s="22" t="s">
        <v>4</v>
      </c>
      <c r="E8" s="23"/>
      <c r="F8" s="24"/>
      <c r="G8" s="35" t="s">
        <v>113</v>
      </c>
      <c r="H8" s="35"/>
      <c r="I8" s="35"/>
      <c r="J8" s="35"/>
    </row>
    <row r="9" spans="1:10" ht="18.649999999999999" customHeight="1" x14ac:dyDescent="0.45">
      <c r="A9" s="19"/>
      <c r="B9" s="8"/>
      <c r="C9" s="8"/>
      <c r="D9" s="8"/>
      <c r="E9" s="6"/>
      <c r="F9" s="5"/>
      <c r="G9" s="17"/>
      <c r="H9" s="17"/>
      <c r="I9" s="5"/>
      <c r="J9" s="6"/>
    </row>
    <row r="10" spans="1:10" ht="18.649999999999999" customHeight="1" x14ac:dyDescent="0.45">
      <c r="A10" s="19"/>
      <c r="B10" s="5"/>
      <c r="C10" s="5"/>
      <c r="D10" s="5"/>
      <c r="E10" s="6"/>
      <c r="F10" s="5"/>
      <c r="G10" s="17"/>
      <c r="H10" s="17"/>
      <c r="I10" s="5"/>
      <c r="J10" s="6"/>
    </row>
    <row r="11" spans="1:10" s="21" customFormat="1" ht="60.5" customHeight="1" x14ac:dyDescent="0.35">
      <c r="A11" s="46" t="s">
        <v>5</v>
      </c>
      <c r="B11" s="51" t="s">
        <v>6</v>
      </c>
      <c r="C11" s="51" t="s">
        <v>7</v>
      </c>
      <c r="D11" s="51" t="s">
        <v>8</v>
      </c>
      <c r="E11" s="51" t="s">
        <v>9</v>
      </c>
      <c r="F11" s="50" t="s">
        <v>10</v>
      </c>
      <c r="G11" s="52" t="s">
        <v>11</v>
      </c>
      <c r="H11" s="52" t="s">
        <v>12</v>
      </c>
      <c r="I11" s="50" t="s">
        <v>13</v>
      </c>
      <c r="J11" s="51" t="s">
        <v>14</v>
      </c>
    </row>
    <row r="12" spans="1:10" ht="134.5" customHeight="1" x14ac:dyDescent="0.35">
      <c r="A12" s="47" t="s">
        <v>15</v>
      </c>
      <c r="B12" s="15" t="s">
        <v>16</v>
      </c>
      <c r="C12" s="15" t="s">
        <v>17</v>
      </c>
      <c r="D12" s="15" t="s">
        <v>18</v>
      </c>
      <c r="E12" s="9" t="s">
        <v>19</v>
      </c>
      <c r="F12" s="9" t="s">
        <v>20</v>
      </c>
      <c r="G12" s="16">
        <v>1</v>
      </c>
      <c r="H12" s="16">
        <f>VLOOKUP(G12,[1]Hoja2!$A$2:$B$21,2,FALSE)</f>
        <v>9.9920072216264108E-16</v>
      </c>
      <c r="I12" s="9" t="s">
        <v>21</v>
      </c>
      <c r="J12" s="9" t="s">
        <v>99</v>
      </c>
    </row>
    <row r="13" spans="1:10" ht="254.5" customHeight="1" x14ac:dyDescent="0.35">
      <c r="A13" s="48"/>
      <c r="B13" s="15" t="s">
        <v>16</v>
      </c>
      <c r="C13" s="15" t="s">
        <v>17</v>
      </c>
      <c r="D13" s="15" t="s">
        <v>22</v>
      </c>
      <c r="E13" s="10" t="s">
        <v>23</v>
      </c>
      <c r="F13" s="11" t="s">
        <v>100</v>
      </c>
      <c r="G13" s="16">
        <v>1</v>
      </c>
      <c r="H13" s="16">
        <f>VLOOKUP(G13,[1]Hoja2!$A$2:$B$21,2,FALSE)</f>
        <v>9.9920072216264108E-16</v>
      </c>
      <c r="I13" s="9" t="s">
        <v>101</v>
      </c>
      <c r="J13" s="9" t="s">
        <v>92</v>
      </c>
    </row>
    <row r="14" spans="1:10" ht="111" customHeight="1" x14ac:dyDescent="0.35">
      <c r="A14" s="48"/>
      <c r="B14" s="15" t="s">
        <v>16</v>
      </c>
      <c r="C14" s="15" t="s">
        <v>17</v>
      </c>
      <c r="D14" s="15" t="s">
        <v>22</v>
      </c>
      <c r="E14" s="9" t="s">
        <v>24</v>
      </c>
      <c r="F14" s="9" t="s">
        <v>25</v>
      </c>
      <c r="G14" s="16">
        <v>1</v>
      </c>
      <c r="H14" s="16">
        <f>VLOOKUP(G14,[1]Hoja2!$A$2:$B$21,2,FALSE)</f>
        <v>9.9920072216264108E-16</v>
      </c>
      <c r="I14" s="9" t="s">
        <v>26</v>
      </c>
      <c r="J14" s="9" t="s">
        <v>93</v>
      </c>
    </row>
    <row r="15" spans="1:10" ht="162" customHeight="1" x14ac:dyDescent="0.35">
      <c r="A15" s="48"/>
      <c r="B15" s="15" t="s">
        <v>16</v>
      </c>
      <c r="C15" s="15" t="s">
        <v>17</v>
      </c>
      <c r="D15" s="15" t="s">
        <v>22</v>
      </c>
      <c r="E15" s="9" t="s">
        <v>27</v>
      </c>
      <c r="F15" s="9" t="s">
        <v>110</v>
      </c>
      <c r="G15" s="16">
        <v>1</v>
      </c>
      <c r="H15" s="16">
        <f>VLOOKUP(G15,[1]Hoja2!$A$2:$B$21,2,FALSE)</f>
        <v>9.9920072216264108E-16</v>
      </c>
      <c r="I15" s="9" t="s">
        <v>28</v>
      </c>
      <c r="J15" s="9" t="s">
        <v>102</v>
      </c>
    </row>
    <row r="16" spans="1:10" ht="216" customHeight="1" x14ac:dyDescent="0.35">
      <c r="A16" s="48"/>
      <c r="B16" s="15" t="s">
        <v>16</v>
      </c>
      <c r="C16" s="15" t="s">
        <v>29</v>
      </c>
      <c r="D16" s="15" t="s">
        <v>18</v>
      </c>
      <c r="E16" s="9" t="s">
        <v>30</v>
      </c>
      <c r="F16" s="9" t="s">
        <v>94</v>
      </c>
      <c r="G16" s="16">
        <v>1</v>
      </c>
      <c r="H16" s="16">
        <f>VLOOKUP(G16,[1]Hoja2!$A$2:$B$21,2,FALSE)</f>
        <v>9.9920072216264108E-16</v>
      </c>
      <c r="I16" s="11" t="s">
        <v>31</v>
      </c>
      <c r="J16" s="9" t="s">
        <v>103</v>
      </c>
    </row>
    <row r="17" spans="1:10" ht="105" customHeight="1" x14ac:dyDescent="0.35">
      <c r="A17" s="48"/>
      <c r="B17" s="15" t="s">
        <v>16</v>
      </c>
      <c r="C17" s="15" t="s">
        <v>17</v>
      </c>
      <c r="D17" s="15" t="s">
        <v>22</v>
      </c>
      <c r="E17" s="9" t="s">
        <v>32</v>
      </c>
      <c r="F17" s="12" t="s">
        <v>33</v>
      </c>
      <c r="G17" s="16">
        <v>0.5</v>
      </c>
      <c r="H17" s="16">
        <f>VLOOKUP(G17,'Explicación campos Matriz'!A50:B70,2,FALSE)</f>
        <v>0.500000000000001</v>
      </c>
      <c r="I17" s="9" t="s">
        <v>34</v>
      </c>
      <c r="J17" s="9" t="s">
        <v>35</v>
      </c>
    </row>
    <row r="18" spans="1:10" ht="106.5" customHeight="1" x14ac:dyDescent="0.35">
      <c r="A18" s="49"/>
      <c r="B18" s="15" t="s">
        <v>16</v>
      </c>
      <c r="C18" s="15" t="s">
        <v>17</v>
      </c>
      <c r="D18" s="15" t="s">
        <v>22</v>
      </c>
      <c r="E18" s="9" t="s">
        <v>36</v>
      </c>
      <c r="F18" s="9" t="s">
        <v>37</v>
      </c>
      <c r="G18" s="16">
        <v>0.4</v>
      </c>
      <c r="H18" s="16">
        <f>VLOOKUP(G18,[1]Hoja2!$A$2:$B$21,2,FALSE)</f>
        <v>0.6</v>
      </c>
      <c r="I18" s="9" t="s">
        <v>34</v>
      </c>
      <c r="J18" s="9" t="s">
        <v>38</v>
      </c>
    </row>
    <row r="19" spans="1:10" ht="85.5" customHeight="1" x14ac:dyDescent="0.35">
      <c r="A19" s="48" t="s">
        <v>90</v>
      </c>
      <c r="B19" s="15" t="s">
        <v>16</v>
      </c>
      <c r="C19" s="15" t="s">
        <v>29</v>
      </c>
      <c r="D19" s="15" t="s">
        <v>39</v>
      </c>
      <c r="E19" s="1" t="s">
        <v>40</v>
      </c>
      <c r="F19" s="13" t="s">
        <v>95</v>
      </c>
      <c r="G19" s="16">
        <v>0</v>
      </c>
      <c r="H19" s="16">
        <f>VLOOKUP(G19,'Explicación campos Matriz'!A50:B70,2,FALSE)</f>
        <v>1</v>
      </c>
      <c r="I19" s="9" t="s">
        <v>96</v>
      </c>
      <c r="J19" s="1" t="s">
        <v>104</v>
      </c>
    </row>
    <row r="20" spans="1:10" ht="55.5" customHeight="1" x14ac:dyDescent="0.35">
      <c r="A20" s="48"/>
      <c r="B20" s="15" t="s">
        <v>16</v>
      </c>
      <c r="C20" s="15" t="s">
        <v>17</v>
      </c>
      <c r="D20" s="15" t="s">
        <v>22</v>
      </c>
      <c r="E20" s="1" t="s">
        <v>41</v>
      </c>
      <c r="F20" s="13" t="s">
        <v>42</v>
      </c>
      <c r="G20" s="16">
        <v>1</v>
      </c>
      <c r="H20" s="16">
        <f>VLOOKUP(G20,'Explicación campos Matriz'!A50:B70,2,FALSE)</f>
        <v>9.9920072216264108E-16</v>
      </c>
      <c r="I20" s="14" t="s">
        <v>43</v>
      </c>
      <c r="J20" s="1" t="s">
        <v>105</v>
      </c>
    </row>
    <row r="21" spans="1:10" ht="37" customHeight="1" x14ac:dyDescent="0.35">
      <c r="A21" s="48"/>
      <c r="B21" s="15" t="s">
        <v>16</v>
      </c>
      <c r="C21" s="15" t="s">
        <v>17</v>
      </c>
      <c r="D21" s="15" t="s">
        <v>22</v>
      </c>
      <c r="E21" s="1" t="s">
        <v>44</v>
      </c>
      <c r="F21" s="13" t="s">
        <v>45</v>
      </c>
      <c r="G21" s="16">
        <v>1</v>
      </c>
      <c r="H21" s="16">
        <f>VLOOKUP(G21,[1]Hoja2!$A$2:$B$21,2,FALSE)</f>
        <v>9.9920072216264108E-16</v>
      </c>
      <c r="I21" s="11" t="s">
        <v>46</v>
      </c>
      <c r="J21" s="1" t="s">
        <v>106</v>
      </c>
    </row>
    <row r="22" spans="1:10" ht="130" customHeight="1" x14ac:dyDescent="0.35">
      <c r="A22" s="48"/>
      <c r="B22" s="15" t="s">
        <v>16</v>
      </c>
      <c r="C22" s="15" t="s">
        <v>29</v>
      </c>
      <c r="D22" s="15" t="s">
        <v>39</v>
      </c>
      <c r="E22" s="1" t="s">
        <v>98</v>
      </c>
      <c r="F22" s="13" t="s">
        <v>107</v>
      </c>
      <c r="G22" s="16">
        <v>0.5</v>
      </c>
      <c r="H22" s="16">
        <f>VLOOKUP(G22,[1]Hoja2!$A$2:$B$21,2,FALSE)</f>
        <v>0.500000000000001</v>
      </c>
      <c r="I22" s="14" t="s">
        <v>43</v>
      </c>
      <c r="J22" s="1" t="s">
        <v>108</v>
      </c>
    </row>
    <row r="23" spans="1:10" ht="109" customHeight="1" x14ac:dyDescent="0.35">
      <c r="A23" s="49"/>
      <c r="B23" s="15" t="s">
        <v>16</v>
      </c>
      <c r="C23" s="15" t="s">
        <v>29</v>
      </c>
      <c r="D23" s="15" t="s">
        <v>47</v>
      </c>
      <c r="E23" s="1" t="s">
        <v>97</v>
      </c>
      <c r="F23" s="13" t="s">
        <v>111</v>
      </c>
      <c r="G23" s="16">
        <v>0.5</v>
      </c>
      <c r="H23" s="16">
        <f>VLOOKUP(G23,[1]Hoja2!$A$2:$B$21,2,FALSE)</f>
        <v>0.500000000000001</v>
      </c>
      <c r="I23" s="11" t="s">
        <v>48</v>
      </c>
      <c r="J23" s="1" t="s">
        <v>112</v>
      </c>
    </row>
    <row r="24" spans="1:10" ht="102" customHeight="1" x14ac:dyDescent="0.35">
      <c r="A24" s="50" t="s">
        <v>49</v>
      </c>
      <c r="B24" s="15" t="s">
        <v>16</v>
      </c>
      <c r="C24" s="15" t="s">
        <v>17</v>
      </c>
      <c r="D24" s="15" t="s">
        <v>22</v>
      </c>
      <c r="E24" s="1" t="s">
        <v>50</v>
      </c>
      <c r="F24" s="13" t="s">
        <v>51</v>
      </c>
      <c r="G24" s="16">
        <v>0.5</v>
      </c>
      <c r="H24" s="16">
        <f>VLOOKUP(G24,[1]Hoja2!$A$2:$B$21,2,FALSE)</f>
        <v>0.500000000000001</v>
      </c>
      <c r="I24" s="11" t="s">
        <v>52</v>
      </c>
      <c r="J24" s="1" t="s">
        <v>53</v>
      </c>
    </row>
  </sheetData>
  <mergeCells count="12">
    <mergeCell ref="A12:A18"/>
    <mergeCell ref="A19:A23"/>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A24</xm:sqref>
        </x14:dataValidation>
        <x14:dataValidation type="list" allowBlank="1" showInputMessage="1" showErrorMessage="1" xr:uid="{5B8C5634-F035-41E1-A3E2-CF7F0DB599C0}">
          <x14:formula1>
            <xm:f>'Explicación campos Matriz'!$A$2:$A$9</xm:f>
          </x14:formula1>
          <xm:sqref>D13:D24</xm:sqref>
        </x14:dataValidation>
        <x14:dataValidation type="list" allowBlank="1" showInputMessage="1" showErrorMessage="1" xr:uid="{8A251E56-3201-4335-B269-84F32C31BE69}">
          <x14:formula1>
            <xm:f>'Explicación campos Matriz'!$E$45:$E$46</xm:f>
          </x14:formula1>
          <xm:sqref>C13:C24</xm:sqref>
        </x14:dataValidation>
        <x14:dataValidation type="list" allowBlank="1" showInputMessage="1" showErrorMessage="1" xr:uid="{3EB083DD-703B-4DFB-8DA4-0AEA9478515A}">
          <x14:formula1>
            <xm:f>'Explicación campos Matriz'!$C$45:$C$46</xm:f>
          </x14:formula1>
          <xm:sqref>B13:B24</xm:sqref>
        </x14:dataValidation>
        <x14:dataValidation type="list" allowBlank="1" showInputMessage="1" showErrorMessage="1" xr:uid="{962508E7-CFA7-46B9-AF4D-A08BE93C91DF}">
          <x14:formula1>
            <xm:f>'Explicación campos Matriz'!$A$50:$A$70</xm:f>
          </x14:formula1>
          <xm:sqref>G13:G24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54</v>
      </c>
    </row>
    <row r="2" spans="1:2" x14ac:dyDescent="0.35">
      <c r="A2" t="s">
        <v>39</v>
      </c>
      <c r="B2" t="s">
        <v>55</v>
      </c>
    </row>
    <row r="3" spans="1:2" x14ac:dyDescent="0.35">
      <c r="A3" t="s">
        <v>56</v>
      </c>
      <c r="B3" t="s">
        <v>57</v>
      </c>
    </row>
    <row r="4" spans="1:2" x14ac:dyDescent="0.35">
      <c r="A4" t="s">
        <v>22</v>
      </c>
      <c r="B4" t="s">
        <v>58</v>
      </c>
    </row>
    <row r="5" spans="1:2" x14ac:dyDescent="0.35">
      <c r="A5" t="s">
        <v>18</v>
      </c>
      <c r="B5" t="s">
        <v>59</v>
      </c>
    </row>
    <row r="6" spans="1:2" x14ac:dyDescent="0.35">
      <c r="A6" t="s">
        <v>47</v>
      </c>
      <c r="B6" t="s">
        <v>60</v>
      </c>
    </row>
    <row r="7" spans="1:2" x14ac:dyDescent="0.35">
      <c r="A7" t="s">
        <v>61</v>
      </c>
      <c r="B7" t="s">
        <v>62</v>
      </c>
    </row>
    <row r="8" spans="1:2" x14ac:dyDescent="0.35">
      <c r="A8" t="s">
        <v>63</v>
      </c>
      <c r="B8" t="s">
        <v>64</v>
      </c>
    </row>
    <row r="9" spans="1:2" x14ac:dyDescent="0.35">
      <c r="A9" t="s">
        <v>65</v>
      </c>
      <c r="B9" t="s">
        <v>66</v>
      </c>
    </row>
    <row r="14" spans="1:2" ht="39.5" x14ac:dyDescent="0.35">
      <c r="A14" s="2" t="s">
        <v>67</v>
      </c>
      <c r="B14" t="s">
        <v>68</v>
      </c>
    </row>
    <row r="15" spans="1:2" x14ac:dyDescent="0.35">
      <c r="A15">
        <v>1</v>
      </c>
      <c r="B15" t="s">
        <v>69</v>
      </c>
    </row>
    <row r="16" spans="1:2" x14ac:dyDescent="0.35">
      <c r="A16">
        <v>2</v>
      </c>
      <c r="B16" t="s">
        <v>70</v>
      </c>
    </row>
    <row r="17" spans="1:2" x14ac:dyDescent="0.35">
      <c r="A17">
        <v>3</v>
      </c>
      <c r="B17" t="s">
        <v>71</v>
      </c>
    </row>
    <row r="18" spans="1:2" x14ac:dyDescent="0.35">
      <c r="A18">
        <v>4</v>
      </c>
      <c r="B18" t="s">
        <v>72</v>
      </c>
    </row>
    <row r="19" spans="1:2" x14ac:dyDescent="0.35">
      <c r="A19">
        <v>5</v>
      </c>
      <c r="B19" t="s">
        <v>73</v>
      </c>
    </row>
    <row r="23" spans="1:2" ht="29" x14ac:dyDescent="0.35">
      <c r="A23" s="3" t="s">
        <v>74</v>
      </c>
      <c r="B23" t="s">
        <v>68</v>
      </c>
    </row>
    <row r="24" spans="1:2" x14ac:dyDescent="0.35">
      <c r="A24">
        <v>1</v>
      </c>
      <c r="B24" t="s">
        <v>75</v>
      </c>
    </row>
    <row r="25" spans="1:2" x14ac:dyDescent="0.35">
      <c r="A25">
        <v>2</v>
      </c>
      <c r="B25" t="s">
        <v>76</v>
      </c>
    </row>
    <row r="26" spans="1:2" x14ac:dyDescent="0.35">
      <c r="A26">
        <v>3</v>
      </c>
      <c r="B26" t="s">
        <v>77</v>
      </c>
    </row>
    <row r="27" spans="1:2" x14ac:dyDescent="0.35">
      <c r="A27">
        <v>4</v>
      </c>
      <c r="B27" t="s">
        <v>78</v>
      </c>
    </row>
    <row r="28" spans="1:2" x14ac:dyDescent="0.35">
      <c r="A28">
        <v>5</v>
      </c>
      <c r="B28" t="s">
        <v>79</v>
      </c>
    </row>
    <row r="31" spans="1:2" ht="29" x14ac:dyDescent="0.35">
      <c r="A31" s="3" t="s">
        <v>80</v>
      </c>
      <c r="B31" t="s">
        <v>68</v>
      </c>
    </row>
    <row r="32" spans="1:2" x14ac:dyDescent="0.35">
      <c r="A32">
        <v>2</v>
      </c>
      <c r="B32" t="s">
        <v>81</v>
      </c>
    </row>
    <row r="33" spans="1:5" x14ac:dyDescent="0.35">
      <c r="A33">
        <v>3</v>
      </c>
      <c r="B33" t="s">
        <v>81</v>
      </c>
    </row>
    <row r="34" spans="1:5" x14ac:dyDescent="0.35">
      <c r="A34">
        <v>4</v>
      </c>
      <c r="B34" t="s">
        <v>81</v>
      </c>
    </row>
    <row r="35" spans="1:5" x14ac:dyDescent="0.35">
      <c r="A35">
        <v>5</v>
      </c>
      <c r="B35" t="s">
        <v>82</v>
      </c>
    </row>
    <row r="36" spans="1:5" x14ac:dyDescent="0.35">
      <c r="A36">
        <v>6</v>
      </c>
      <c r="B36" t="s">
        <v>83</v>
      </c>
    </row>
    <row r="37" spans="1:5" x14ac:dyDescent="0.35">
      <c r="A37">
        <v>7</v>
      </c>
      <c r="B37" t="s">
        <v>83</v>
      </c>
    </row>
    <row r="38" spans="1:5" x14ac:dyDescent="0.35">
      <c r="A38">
        <v>8</v>
      </c>
      <c r="B38" t="s">
        <v>84</v>
      </c>
    </row>
    <row r="39" spans="1:5" x14ac:dyDescent="0.35">
      <c r="A39">
        <v>9</v>
      </c>
      <c r="B39" t="s">
        <v>84</v>
      </c>
    </row>
    <row r="40" spans="1:5" x14ac:dyDescent="0.35">
      <c r="A40">
        <v>10</v>
      </c>
      <c r="B40" t="s">
        <v>84</v>
      </c>
    </row>
    <row r="44" spans="1:5" x14ac:dyDescent="0.35">
      <c r="A44" t="s">
        <v>85</v>
      </c>
      <c r="C44" t="s">
        <v>86</v>
      </c>
      <c r="E44" t="s">
        <v>87</v>
      </c>
    </row>
    <row r="45" spans="1:5" x14ac:dyDescent="0.35">
      <c r="A45" t="s">
        <v>88</v>
      </c>
      <c r="C45" t="s">
        <v>89</v>
      </c>
      <c r="E45" t="s">
        <v>17</v>
      </c>
    </row>
    <row r="46" spans="1:5" x14ac:dyDescent="0.35">
      <c r="A46" t="s">
        <v>90</v>
      </c>
      <c r="C46" t="s">
        <v>16</v>
      </c>
      <c r="E46" t="s">
        <v>29</v>
      </c>
    </row>
    <row r="47" spans="1:5" x14ac:dyDescent="0.35">
      <c r="A47" t="s">
        <v>49</v>
      </c>
    </row>
    <row r="48" spans="1:5" x14ac:dyDescent="0.35">
      <c r="A48" t="s">
        <v>91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MILENA LUCIA ACOSTA NINO</cp:lastModifiedBy>
  <cp:revision/>
  <dcterms:created xsi:type="dcterms:W3CDTF">2021-08-12T20:03:14Z</dcterms:created>
  <dcterms:modified xsi:type="dcterms:W3CDTF">2025-03-12T15:16:34Z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